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updateLinks="never" defaultThemeVersion="166925"/>
  <mc:AlternateContent xmlns:mc="http://schemas.openxmlformats.org/markup-compatibility/2006">
    <mc:Choice Requires="x15">
      <x15ac:absPath xmlns:x15ac="http://schemas.microsoft.com/office/spreadsheetml/2010/11/ac" url="\\doj\pd\UEM\uemuserdata\vikedgzeo\Desktop\"/>
    </mc:Choice>
  </mc:AlternateContent>
  <xr:revisionPtr revIDLastSave="0" documentId="13_ncr:1_{C472B194-0035-4A59-B788-96EEE25EC400}" xr6:coauthVersionLast="45" xr6:coauthVersionMax="45" xr10:uidLastSave="{00000000-0000-0000-0000-000000000000}"/>
  <workbookProtection workbookAlgorithmName="SHA-512" workbookHashValue="2/aijeJf2buoyQPOKBCJRxsBys40GMU3nmdlQNsCDOT8nBeo4vTTepb+IizcZDWrIxMwQvkHJnAxtVINK7Rrag==" workbookSaltValue="80imra6idOrBNXeGPJ15yg==" workbookSpinCount="100000" lockStructure="1"/>
  <bookViews>
    <workbookView xWindow="-120" yWindow="-120" windowWidth="20730" windowHeight="11160" activeTab="2" xr2:uid="{877862A0-991A-4369-8A08-D58ECBB8DDA1}"/>
  </bookViews>
  <sheets>
    <sheet name="Candidate Results1" sheetId="6" r:id="rId1"/>
    <sheet name="Sheet2" sheetId="2" state="hidden" r:id="rId2"/>
    <sheet name="Academy PRT Results Summary" sheetId="5" r:id="rId3"/>
    <sheet name="Sheet1" sheetId="7" state="hidden" r:id="rId4"/>
  </sheets>
  <externalReferences>
    <externalReference r:id="rId5"/>
  </externalReferences>
  <definedNames>
    <definedName name="AssaultType">[1]Dropdowns!#REF!</definedName>
    <definedName name="KitSubmitted">[1]Dropdowns!#REF!</definedName>
    <definedName name="OffenderAcquittal">[1]Dropdowns!#REF!</definedName>
    <definedName name="OffenderSentComp">[1]Dropdowns!#REF!</definedName>
    <definedName name="PreviouslyNotSubmitted">[1]Dropdowns!$C$2:$C$23</definedName>
    <definedName name="ReasonNotSubmitted">[1]Dropdowns!$D$2:$D$6</definedName>
    <definedName name="StatuteLimit">[1]Dropdowns!$A$2:$A$7</definedName>
    <definedName name="Submit">[1]Dropdowns!$B$2:$B$3</definedName>
    <definedName name="VictimReport">[1]Dropdowns!$B$2:$B$4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8" i="6" l="1"/>
  <c r="G38" i="5" l="1"/>
  <c r="G37" i="5"/>
  <c r="G36" i="5"/>
  <c r="G35" i="5"/>
  <c r="G34" i="5"/>
  <c r="E38" i="5"/>
  <c r="E37" i="5"/>
  <c r="E36" i="5"/>
  <c r="E35" i="5"/>
  <c r="E34" i="5"/>
  <c r="C38" i="5"/>
  <c r="C37" i="5"/>
  <c r="C36" i="5"/>
  <c r="C35" i="5"/>
  <c r="C34" i="5"/>
  <c r="B38" i="5"/>
  <c r="B37" i="5"/>
  <c r="B36" i="5"/>
  <c r="B35" i="5"/>
  <c r="B34" i="5"/>
  <c r="B33" i="5" l="1"/>
  <c r="S87" i="6" l="1"/>
  <c r="R87" i="6"/>
  <c r="Q87" i="6"/>
  <c r="T87" i="6" s="1"/>
  <c r="S86" i="6"/>
  <c r="R86" i="6"/>
  <c r="Q86" i="6"/>
  <c r="T86" i="6" s="1"/>
  <c r="S85" i="6"/>
  <c r="R85" i="6"/>
  <c r="Q85" i="6"/>
  <c r="T85" i="6" s="1"/>
  <c r="S84" i="6"/>
  <c r="R84" i="6"/>
  <c r="Q84" i="6"/>
  <c r="T84" i="6" s="1"/>
  <c r="S83" i="6"/>
  <c r="R83" i="6"/>
  <c r="Q83" i="6"/>
  <c r="T83" i="6" s="1"/>
  <c r="S82" i="6"/>
  <c r="R82" i="6"/>
  <c r="Q82" i="6"/>
  <c r="T82" i="6" s="1"/>
  <c r="S81" i="6"/>
  <c r="R81" i="6"/>
  <c r="Q81" i="6"/>
  <c r="T81" i="6" s="1"/>
  <c r="S80" i="6"/>
  <c r="R80" i="6"/>
  <c r="Q80" i="6"/>
  <c r="T80" i="6" s="1"/>
  <c r="S79" i="6"/>
  <c r="R79" i="6"/>
  <c r="Q79" i="6"/>
  <c r="T79" i="6" s="1"/>
  <c r="S78" i="6"/>
  <c r="R78" i="6"/>
  <c r="Q78" i="6"/>
  <c r="T78" i="6" s="1"/>
  <c r="S77" i="6"/>
  <c r="R77" i="6"/>
  <c r="Q77" i="6"/>
  <c r="T77" i="6" s="1"/>
  <c r="S76" i="6"/>
  <c r="R76" i="6"/>
  <c r="Q76" i="6"/>
  <c r="T76" i="6" s="1"/>
  <c r="S75" i="6"/>
  <c r="R75" i="6"/>
  <c r="Q75" i="6"/>
  <c r="T75" i="6" s="1"/>
  <c r="S74" i="6"/>
  <c r="R74" i="6"/>
  <c r="Q74" i="6"/>
  <c r="T74" i="6" s="1"/>
  <c r="S73" i="6"/>
  <c r="R73" i="6"/>
  <c r="Q73" i="6"/>
  <c r="T73" i="6" s="1"/>
  <c r="S72" i="6"/>
  <c r="R72" i="6"/>
  <c r="Q72" i="6"/>
  <c r="T72" i="6" s="1"/>
  <c r="S71" i="6"/>
  <c r="R71" i="6"/>
  <c r="Q71" i="6"/>
  <c r="T71" i="6" s="1"/>
  <c r="S70" i="6"/>
  <c r="R70" i="6"/>
  <c r="Q70" i="6"/>
  <c r="T70" i="6" s="1"/>
  <c r="S69" i="6"/>
  <c r="R69" i="6"/>
  <c r="Q69" i="6"/>
  <c r="T69" i="6" s="1"/>
  <c r="S68" i="6"/>
  <c r="R68" i="6"/>
  <c r="Q68" i="6"/>
  <c r="T68" i="6" s="1"/>
  <c r="S67" i="6"/>
  <c r="R67" i="6"/>
  <c r="Q67" i="6"/>
  <c r="T67" i="6" s="1"/>
  <c r="S66" i="6"/>
  <c r="R66" i="6"/>
  <c r="Q66" i="6"/>
  <c r="T66" i="6" s="1"/>
  <c r="S65" i="6"/>
  <c r="R65" i="6"/>
  <c r="Q65" i="6"/>
  <c r="T65" i="6" s="1"/>
  <c r="S64" i="6"/>
  <c r="R64" i="6"/>
  <c r="Q64" i="6"/>
  <c r="T64" i="6" s="1"/>
  <c r="S63" i="6"/>
  <c r="R63" i="6"/>
  <c r="Q63" i="6"/>
  <c r="T63" i="6" s="1"/>
  <c r="S62" i="6"/>
  <c r="R62" i="6"/>
  <c r="Q62" i="6"/>
  <c r="T62" i="6" s="1"/>
  <c r="S61" i="6"/>
  <c r="R61" i="6"/>
  <c r="Q61" i="6"/>
  <c r="T61" i="6" s="1"/>
  <c r="S60" i="6"/>
  <c r="R60" i="6"/>
  <c r="Q60" i="6"/>
  <c r="T60" i="6" s="1"/>
  <c r="S59" i="6"/>
  <c r="R59" i="6"/>
  <c r="Q59" i="6"/>
  <c r="T59" i="6" s="1"/>
  <c r="S58" i="6"/>
  <c r="R58" i="6"/>
  <c r="Q58" i="6"/>
  <c r="T58" i="6" s="1"/>
  <c r="S57" i="6"/>
  <c r="R57" i="6"/>
  <c r="Q57" i="6"/>
  <c r="T57" i="6" s="1"/>
  <c r="S56" i="6"/>
  <c r="R56" i="6"/>
  <c r="Q56" i="6"/>
  <c r="T56" i="6" s="1"/>
  <c r="S55" i="6"/>
  <c r="R55" i="6"/>
  <c r="Q55" i="6"/>
  <c r="T55" i="6" s="1"/>
  <c r="S54" i="6"/>
  <c r="R54" i="6"/>
  <c r="Q54" i="6"/>
  <c r="T54" i="6" s="1"/>
  <c r="S53" i="6"/>
  <c r="R53" i="6"/>
  <c r="Q53" i="6"/>
  <c r="T53" i="6" s="1"/>
  <c r="S52" i="6"/>
  <c r="R52" i="6"/>
  <c r="Q52" i="6"/>
  <c r="T52" i="6" s="1"/>
  <c r="S51" i="6"/>
  <c r="R51" i="6"/>
  <c r="Q51" i="6"/>
  <c r="T51" i="6" s="1"/>
  <c r="S50" i="6"/>
  <c r="R50" i="6"/>
  <c r="Q50" i="6"/>
  <c r="T50" i="6" s="1"/>
  <c r="S49" i="6"/>
  <c r="R49" i="6"/>
  <c r="Q49" i="6"/>
  <c r="T49" i="6" s="1"/>
  <c r="S48" i="6"/>
  <c r="R48" i="6"/>
  <c r="Q48" i="6"/>
  <c r="T48" i="6" s="1"/>
  <c r="S47" i="6"/>
  <c r="R47" i="6"/>
  <c r="Q47" i="6"/>
  <c r="T47" i="6" s="1"/>
  <c r="S46" i="6"/>
  <c r="R46" i="6"/>
  <c r="Q46" i="6"/>
  <c r="T46" i="6" s="1"/>
  <c r="S45" i="6"/>
  <c r="R45" i="6"/>
  <c r="Q45" i="6"/>
  <c r="T45" i="6" s="1"/>
  <c r="S44" i="6"/>
  <c r="R44" i="6"/>
  <c r="Q44" i="6"/>
  <c r="T44" i="6" s="1"/>
  <c r="S43" i="6"/>
  <c r="R43" i="6"/>
  <c r="Q43" i="6"/>
  <c r="T43" i="6" s="1"/>
  <c r="S42" i="6"/>
  <c r="R42" i="6"/>
  <c r="Q42" i="6"/>
  <c r="T42" i="6" s="1"/>
  <c r="S41" i="6"/>
  <c r="R41" i="6"/>
  <c r="Q41" i="6"/>
  <c r="T41" i="6" s="1"/>
  <c r="S40" i="6"/>
  <c r="R40" i="6"/>
  <c r="Q40" i="6"/>
  <c r="T40" i="6" s="1"/>
  <c r="S39" i="6"/>
  <c r="R39" i="6"/>
  <c r="Q39" i="6"/>
  <c r="T39" i="6" s="1"/>
  <c r="S38" i="6"/>
  <c r="R38" i="6"/>
  <c r="Q38" i="6"/>
  <c r="T38" i="6" s="1"/>
  <c r="S37" i="6"/>
  <c r="R37" i="6"/>
  <c r="Q37" i="6"/>
  <c r="T37" i="6" s="1"/>
  <c r="S36" i="6"/>
  <c r="R36" i="6"/>
  <c r="Q36" i="6"/>
  <c r="T36" i="6" s="1"/>
  <c r="S35" i="6"/>
  <c r="R35" i="6"/>
  <c r="Q35" i="6"/>
  <c r="T35" i="6" s="1"/>
  <c r="S34" i="6"/>
  <c r="R34" i="6"/>
  <c r="Q34" i="6"/>
  <c r="T34" i="6" s="1"/>
  <c r="S33" i="6"/>
  <c r="R33" i="6"/>
  <c r="Q33" i="6"/>
  <c r="T33" i="6" s="1"/>
  <c r="S32" i="6"/>
  <c r="R32" i="6"/>
  <c r="Q32" i="6"/>
  <c r="T32" i="6" s="1"/>
  <c r="S31" i="6"/>
  <c r="R31" i="6"/>
  <c r="Q31" i="6"/>
  <c r="T31" i="6" s="1"/>
  <c r="S30" i="6"/>
  <c r="R30" i="6"/>
  <c r="Q30" i="6"/>
  <c r="T30" i="6" s="1"/>
  <c r="S29" i="6"/>
  <c r="R29" i="6"/>
  <c r="Q29" i="6"/>
  <c r="T29" i="6" s="1"/>
  <c r="S28" i="6"/>
  <c r="R28" i="6"/>
  <c r="Q28" i="6"/>
  <c r="T28" i="6" s="1"/>
  <c r="S27" i="6"/>
  <c r="R27" i="6"/>
  <c r="Q27" i="6"/>
  <c r="T27" i="6" s="1"/>
  <c r="S26" i="6"/>
  <c r="R26" i="6"/>
  <c r="Q26" i="6"/>
  <c r="T26" i="6" s="1"/>
  <c r="S25" i="6"/>
  <c r="R25" i="6"/>
  <c r="Q25" i="6"/>
  <c r="T25" i="6" s="1"/>
  <c r="S24" i="6"/>
  <c r="R24" i="6"/>
  <c r="Q24" i="6"/>
  <c r="T24" i="6" s="1"/>
  <c r="S23" i="6"/>
  <c r="R23" i="6"/>
  <c r="Q23" i="6"/>
  <c r="T23" i="6" s="1"/>
  <c r="S22" i="6"/>
  <c r="R22" i="6"/>
  <c r="Q22" i="6"/>
  <c r="T22" i="6" s="1"/>
  <c r="S21" i="6"/>
  <c r="R21" i="6"/>
  <c r="Q21" i="6"/>
  <c r="T21" i="6" s="1"/>
  <c r="S20" i="6"/>
  <c r="R20" i="6"/>
  <c r="Q20" i="6"/>
  <c r="T20" i="6" s="1"/>
  <c r="S19" i="6"/>
  <c r="R19" i="6"/>
  <c r="Q19" i="6"/>
  <c r="T19" i="6" s="1"/>
  <c r="S18" i="6"/>
  <c r="R18" i="6"/>
  <c r="Q18" i="6"/>
  <c r="T18" i="6" s="1"/>
  <c r="S17" i="6"/>
  <c r="R17" i="6"/>
  <c r="Q17" i="6"/>
  <c r="T17" i="6" s="1"/>
  <c r="S16" i="6"/>
  <c r="R16" i="6"/>
  <c r="Q16" i="6"/>
  <c r="T16" i="6" s="1"/>
  <c r="S15" i="6"/>
  <c r="R15" i="6"/>
  <c r="Q15" i="6"/>
  <c r="T15" i="6" s="1"/>
  <c r="S14" i="6"/>
  <c r="R14" i="6"/>
  <c r="Q14" i="6"/>
  <c r="T14" i="6" s="1"/>
  <c r="S13" i="6"/>
  <c r="R13" i="6"/>
  <c r="Q13" i="6"/>
  <c r="T13" i="6" s="1"/>
  <c r="S12" i="6"/>
  <c r="R12" i="6"/>
  <c r="Q12" i="6"/>
  <c r="T12" i="6" s="1"/>
  <c r="S11" i="6"/>
  <c r="R11" i="6"/>
  <c r="Q11" i="6"/>
  <c r="T11" i="6" s="1"/>
  <c r="S10" i="6"/>
  <c r="R10" i="6"/>
  <c r="Q10" i="6"/>
  <c r="T10" i="6" s="1"/>
  <c r="S9" i="6"/>
  <c r="R9" i="6"/>
  <c r="Q9" i="6"/>
  <c r="T9" i="6" s="1"/>
  <c r="A9" i="6"/>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S8" i="6"/>
  <c r="R8" i="6"/>
  <c r="T8" i="6"/>
  <c r="S6" i="6"/>
  <c r="R6" i="6"/>
  <c r="Q6" i="6"/>
  <c r="T6" i="6" s="1"/>
  <c r="S5" i="6"/>
  <c r="R5" i="6"/>
  <c r="Q5" i="6"/>
  <c r="T5" i="6" s="1"/>
  <c r="S4" i="6"/>
  <c r="R4" i="6"/>
  <c r="Q4" i="6"/>
  <c r="T4" i="6" s="1"/>
  <c r="S3" i="6"/>
  <c r="R3" i="6"/>
  <c r="Q3" i="6"/>
  <c r="T3" i="6" s="1"/>
  <c r="B40" i="5"/>
  <c r="G33" i="5"/>
  <c r="E33" i="5"/>
  <c r="C33" i="5"/>
  <c r="A74" i="6" l="1"/>
  <c r="A75" i="6" s="1"/>
  <c r="A76" i="6" s="1"/>
  <c r="A78" i="6" s="1"/>
  <c r="A79" i="6" s="1"/>
  <c r="A80" i="6" s="1"/>
  <c r="A81" i="6" s="1"/>
  <c r="A82" i="6" s="1"/>
  <c r="A83" i="6" s="1"/>
  <c r="A84" i="6" s="1"/>
  <c r="A85" i="6" s="1"/>
  <c r="A86" i="6" s="1"/>
  <c r="A87" i="6" s="1"/>
  <c r="E40" i="5"/>
  <c r="F38" i="5" l="1"/>
  <c r="F37" i="5"/>
  <c r="D37" i="5"/>
  <c r="I37" i="5" s="1"/>
  <c r="D36" i="5"/>
  <c r="I36" i="5" s="1"/>
  <c r="H35" i="5"/>
  <c r="D34" i="5"/>
  <c r="I34" i="5" s="1"/>
  <c r="H33" i="5"/>
  <c r="F33" i="5"/>
  <c r="D33" i="5"/>
  <c r="I33" i="5" s="1"/>
  <c r="H36" i="5" l="1"/>
  <c r="D38" i="5"/>
  <c r="I38" i="5" s="1"/>
  <c r="F35" i="5"/>
  <c r="F34" i="5"/>
  <c r="H34" i="5"/>
  <c r="H38" i="5"/>
  <c r="F36" i="5"/>
  <c r="H37" i="5"/>
  <c r="D35" i="5"/>
  <c r="I35" i="5" s="1"/>
  <c r="I40" i="5"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Candidate Results" description="Connection to the 'Candidate Results' query in the workbook." type="5" refreshedVersion="0" background="1">
    <dbPr connection="Provider=Microsoft.Mashup.OleDb.1;Data Source=$Workbook$;Location=Candidate Results;Extended Properties=&quot;&quot;" command="SELECT * FROM [Candidate Results]"/>
  </connection>
</connections>
</file>

<file path=xl/sharedStrings.xml><?xml version="1.0" encoding="utf-8"?>
<sst xmlns="http://schemas.openxmlformats.org/spreadsheetml/2006/main" count="129" uniqueCount="87">
  <si>
    <t xml:space="preserve">Candidate Number
</t>
  </si>
  <si>
    <t>Candidate Sex</t>
  </si>
  <si>
    <t>Push Ups</t>
  </si>
  <si>
    <t>Met Entrance PRT Requirements?</t>
  </si>
  <si>
    <t>Male</t>
  </si>
  <si>
    <t>Female</t>
  </si>
  <si>
    <t>First</t>
  </si>
  <si>
    <t>Second</t>
  </si>
  <si>
    <t>Third</t>
  </si>
  <si>
    <t>Fourth or More</t>
  </si>
  <si>
    <t>Unknown</t>
  </si>
  <si>
    <t>Name</t>
  </si>
  <si>
    <t>Notes on Candidate Information:</t>
  </si>
  <si>
    <t>Date of Physical Readiness Test</t>
  </si>
  <si>
    <t>Title</t>
  </si>
  <si>
    <t>Email Address</t>
  </si>
  <si>
    <t>Phone Number</t>
  </si>
  <si>
    <t>1.5 Mile Run</t>
  </si>
  <si>
    <t>300m Run</t>
  </si>
  <si>
    <t>Sit-Ups</t>
  </si>
  <si>
    <t>Vertical Jump</t>
  </si>
  <si>
    <t>Agility Run</t>
  </si>
  <si>
    <t>Total</t>
  </si>
  <si>
    <t>Physical Readiness Test Entrance Standards Results Summary (Do Not Complete - this should auto-complete after candidate results are completed)</t>
  </si>
  <si>
    <t>Please Fill in the Green Boxes</t>
  </si>
  <si>
    <t>Example</t>
  </si>
  <si>
    <t>John Doe</t>
  </si>
  <si>
    <t>Training Officer</t>
  </si>
  <si>
    <t>john.doe@doj.state.wi.us</t>
  </si>
  <si>
    <t>555-555-5555</t>
  </si>
  <si>
    <t>Total % Met Standards</t>
  </si>
  <si>
    <t>Successful Completion</t>
  </si>
  <si>
    <t>Unsuccessful</t>
  </si>
  <si>
    <t>Did Not Attempt</t>
  </si>
  <si>
    <t>Contact for Candidate Results</t>
  </si>
  <si>
    <t>*Please leave the last 4 columns blank, as they will self calculate on their own after the candidate's PRT test information is entered.</t>
  </si>
  <si>
    <t>Examples</t>
  </si>
  <si>
    <t>N</t>
  </si>
  <si>
    <t>%</t>
  </si>
  <si>
    <t>Total Candidates:</t>
  </si>
  <si>
    <t>*Attempt: If it is unknown whether this is the candidate's first PRT attempt, please select Unknown. If the candidate's number of previous attempts at the PRT is known (from any PRT location), please select what number the current attempt is for the candidate (second, third, etc.).</t>
  </si>
  <si>
    <t># Successful Completion Events</t>
  </si>
  <si>
    <t># Unsuccessful Events</t>
  </si>
  <si>
    <t># of Did Not Attempt Events</t>
  </si>
  <si>
    <t>If Sit-Ups Unsuccessful                               (# of Successful Sit-Ups)</t>
  </si>
  <si>
    <t>If Vertical Jump Unsuccessful                     (Inches Reached)</t>
  </si>
  <si>
    <t>Total Who Successfully Completed Entire PRT:</t>
  </si>
  <si>
    <t>Total Successful Completion %:</t>
  </si>
  <si>
    <t>Enter Data Below in Green Boxes: One Row Per Person Testing</t>
  </si>
  <si>
    <t>Candidate Age (Enter '99' if unknown)</t>
  </si>
  <si>
    <t xml:space="preserve">Instructions: For each Physical Readiness Test (PRT) completed, please complete the overview information below regarding the location of the PRT, date of the test, and contact information for the person compiling these results. Then on the Candidate Results tab, please complete one row per candidate per PRT to record results for each individual testing event. </t>
  </si>
  <si>
    <t>If Aglity Run Unsuccessful                    (Time In Seconds)</t>
  </si>
  <si>
    <t>If 300m Run Unsuccessful   (Time in Seconds)</t>
  </si>
  <si>
    <t>If Push-Ups Unsuccessful           (# of Completed Push-Ups)</t>
  </si>
  <si>
    <t>If 1.5 Mile Run Unsuccessful   (Time in Min:Sec)</t>
  </si>
  <si>
    <t>23:00</t>
  </si>
  <si>
    <t>23:45</t>
  </si>
  <si>
    <t>Name of Training School</t>
  </si>
  <si>
    <t>Blackhawk Technical College</t>
  </si>
  <si>
    <t>Chippewa Valley Technical College</t>
  </si>
  <si>
    <t>DNR</t>
  </si>
  <si>
    <t>Dane County Sheriff’s Academy</t>
  </si>
  <si>
    <t>Fox Valley Technical College</t>
  </si>
  <si>
    <t>Gateway Technical College</t>
  </si>
  <si>
    <t>Lakeshore Technical College</t>
  </si>
  <si>
    <t>Madison Area Technical College</t>
  </si>
  <si>
    <t>Madison Police Academy</t>
  </si>
  <si>
    <t>Mid-State Technical College</t>
  </si>
  <si>
    <t>Milwaukee Area Technical College</t>
  </si>
  <si>
    <t>Milwaukee County Sheriff’s Academy</t>
  </si>
  <si>
    <t>Milwaukee Police Academy</t>
  </si>
  <si>
    <t>Nicolet Area Technical College</t>
  </si>
  <si>
    <t>Northcentral Technical College</t>
  </si>
  <si>
    <t>Northeast Wisconsin Technical College</t>
  </si>
  <si>
    <t>Southwest Wisconsin Technical College</t>
  </si>
  <si>
    <t>Waukesha County Technical College</t>
  </si>
  <si>
    <t>Western Technical College</t>
  </si>
  <si>
    <t>Wisconsin Indianhead Technical College</t>
  </si>
  <si>
    <t xml:space="preserve">Wisconsin State Patrol Academy </t>
  </si>
  <si>
    <t xml:space="preserve">*For each of the 6 PRT tasks, select whether the candidate completed the task successfully (Successful Completion) or not (Unsuccessful), or whether they did not attempt it (Not Attempted). If they attempted but were unsuccessful, please enter their time/score/etc. into the next field. This should be based on the time or number recorded for that event. For example if a candidate completes 26 sit-ups instead of the required 30, enter "Unsuccessful" and 26 in the next field. If a candidate completed 32 sit-ups, select "Successful Completion" and leave the next field blank. If a candidate chooses not to attempt the sit-ups, select "Not Attempted" and leave the next field blank. Please only fill out the "Unsuccessful" option if the candidate attempted the test and was not successful. </t>
  </si>
  <si>
    <t>Vertical Jump                             14.0 Inches Reached?</t>
  </si>
  <si>
    <t>Agility Run                            Completed in 19.5 Seconds?</t>
  </si>
  <si>
    <t>Sit-Ups                                              30 Completed?</t>
  </si>
  <si>
    <t>300m Run                                             Completed in 68 Seconds?</t>
  </si>
  <si>
    <t>Push-Ups                                         23 Completed?</t>
  </si>
  <si>
    <t>1.5 Mile Run                       Completed in 16:57?</t>
  </si>
  <si>
    <t>Exit Attempt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</si>
</sst>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8" x14ac:knownFonts="1">
    <font>
      <sz val="11"/>
      <color theme="1"/>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name val="Calibri"/>
      <family val="2"/>
      <scheme val="minor"/>
    </font>
    <font>
      <sz val="1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i/>
      <sz val="11"/>
      <color theme="1"/>
      <name val="Calibri"/>
      <family val="2"/>
      <scheme val="minor"/>
    </font>
    <font>
      <b/>
      <i/>
      <sz val="11"/>
      <color theme="1"/>
      <name val="Calibri"/>
      <family val="2"/>
      <scheme val="minor"/>
    </font>
    <font>
      <i/>
      <u/>
      <sz val="10"/>
      <color theme="10"/>
      <name val="Calibri"/>
      <family val="2"/>
      <scheme val="minor"/>
    </font>
    <font>
      <b/>
      <i/>
      <sz val="10"/>
      <color rgb="FF00B0F0"/>
      <name val="Calibri"/>
      <family val="2"/>
      <scheme val="minor"/>
    </font>
    <font>
      <b/>
      <i/>
      <sz val="18"/>
      <color rgb="FF00B0F0"/>
      <name val="Calibri"/>
      <family val="2"/>
      <scheme val="minor"/>
    </font>
    <font>
      <sz val="18"/>
      <color theme="1"/>
      <name val="Calibri"/>
      <family val="2"/>
      <scheme val="minor"/>
    </font>
    <font>
      <b/>
      <sz val="10"/>
      <color theme="4" tint="-0.249977111117893"/>
      <name val="Calibri"/>
      <family val="2"/>
      <scheme val="minor"/>
    </font>
    <font>
      <b/>
      <sz val="11"/>
      <color theme="4" tint="-0.249977111117893"/>
      <name val="Calibri"/>
      <family val="2"/>
      <scheme val="minor"/>
    </font>
  </fonts>
  <fills count="9">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theme="9" tint="0.59996337778862885"/>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xf numFmtId="0" fontId="6" fillId="0" borderId="0" applyNumberFormat="0" applyFill="0" applyBorder="0" applyAlignment="0" applyProtection="0"/>
  </cellStyleXfs>
  <cellXfs count="85">
    <xf numFmtId="0" fontId="0" fillId="0" borderId="0" xfId="0"/>
    <xf numFmtId="0" fontId="0" fillId="6" borderId="0" xfId="0" applyFill="1"/>
    <xf numFmtId="0" fontId="1" fillId="2" borderId="2" xfId="0" applyFont="1" applyFill="1" applyBorder="1" applyAlignment="1" applyProtection="1">
      <alignment horizontal="center" vertical="top" wrapText="1"/>
      <protection hidden="1"/>
    </xf>
    <xf numFmtId="0" fontId="1" fillId="4" borderId="4" xfId="0" applyFont="1" applyFill="1" applyBorder="1" applyAlignment="1" applyProtection="1">
      <alignment horizontal="center" vertical="top" wrapText="1"/>
      <protection hidden="1"/>
    </xf>
    <xf numFmtId="0" fontId="3" fillId="4" borderId="4" xfId="0" applyFont="1" applyFill="1" applyBorder="1" applyAlignment="1" applyProtection="1">
      <alignment horizontal="center" vertical="top" wrapText="1"/>
      <protection hidden="1"/>
    </xf>
    <xf numFmtId="0" fontId="4" fillId="3" borderId="5" xfId="0" applyFont="1" applyFill="1" applyBorder="1" applyAlignment="1" applyProtection="1">
      <alignment horizontal="center" vertical="top" wrapText="1"/>
      <protection hidden="1"/>
    </xf>
    <xf numFmtId="0" fontId="1" fillId="0" borderId="0" xfId="0" applyFont="1"/>
    <xf numFmtId="0" fontId="0" fillId="5" borderId="0" xfId="0" applyFill="1"/>
    <xf numFmtId="0" fontId="8" fillId="6" borderId="0" xfId="0" applyFont="1" applyFill="1" applyAlignment="1">
      <alignment horizontal="center"/>
    </xf>
    <xf numFmtId="0" fontId="0" fillId="6" borderId="0" xfId="0" applyFill="1" applyAlignment="1">
      <alignment horizontal="center"/>
    </xf>
    <xf numFmtId="0" fontId="0" fillId="6" borderId="1" xfId="0" applyFill="1" applyBorder="1"/>
    <xf numFmtId="0" fontId="9" fillId="5" borderId="6" xfId="0" applyFont="1" applyFill="1" applyBorder="1" applyAlignment="1">
      <alignment horizontal="left"/>
    </xf>
    <xf numFmtId="0" fontId="0" fillId="5" borderId="3" xfId="0" applyFill="1" applyBorder="1"/>
    <xf numFmtId="0" fontId="11" fillId="2" borderId="2" xfId="0" applyFont="1" applyFill="1" applyBorder="1" applyAlignment="1" applyProtection="1">
      <alignment horizontal="center" vertical="top" wrapText="1"/>
      <protection hidden="1"/>
    </xf>
    <xf numFmtId="0" fontId="11" fillId="4" borderId="4" xfId="0" applyFont="1" applyFill="1" applyBorder="1" applyAlignment="1" applyProtection="1">
      <alignment horizontal="center" vertical="top" wrapText="1"/>
      <protection hidden="1"/>
    </xf>
    <xf numFmtId="0" fontId="10" fillId="4" borderId="0" xfId="0" applyFont="1" applyFill="1" applyAlignment="1" applyProtection="1">
      <alignment horizontal="center" wrapText="1"/>
      <protection hidden="1"/>
    </xf>
    <xf numFmtId="0" fontId="13" fillId="4" borderId="4" xfId="0" applyFont="1" applyFill="1" applyBorder="1" applyAlignment="1" applyProtection="1">
      <alignment horizontal="center" vertical="top" wrapText="1"/>
      <protection hidden="1"/>
    </xf>
    <xf numFmtId="0" fontId="10" fillId="4" borderId="0" xfId="0" applyFont="1" applyFill="1" applyAlignment="1" applyProtection="1">
      <alignment horizontal="center" wrapText="1"/>
      <protection locked="0"/>
    </xf>
    <xf numFmtId="14" fontId="5" fillId="4" borderId="0" xfId="0" applyNumberFormat="1" applyFont="1" applyFill="1" applyAlignment="1" applyProtection="1">
      <alignment horizontal="center" wrapText="1"/>
      <protection locked="0"/>
    </xf>
    <xf numFmtId="0" fontId="0" fillId="4" borderId="0" xfId="0" applyFill="1" applyAlignment="1" applyProtection="1">
      <alignment horizontal="center" wrapText="1"/>
      <protection locked="0"/>
    </xf>
    <xf numFmtId="0" fontId="7" fillId="6" borderId="1" xfId="0" applyFont="1" applyFill="1" applyBorder="1" applyAlignment="1">
      <alignment horizontal="center"/>
    </xf>
    <xf numFmtId="0" fontId="1" fillId="6" borderId="1" xfId="0" applyFont="1" applyFill="1" applyBorder="1" applyAlignment="1">
      <alignment horizontal="center" vertical="top"/>
    </xf>
    <xf numFmtId="14" fontId="4" fillId="3" borderId="1" xfId="0" applyNumberFormat="1" applyFont="1" applyFill="1" applyBorder="1" applyAlignment="1" applyProtection="1">
      <alignment horizontal="center" vertical="top" wrapText="1"/>
      <protection hidden="1"/>
    </xf>
    <xf numFmtId="0" fontId="4" fillId="3" borderId="1" xfId="0" applyFont="1" applyFill="1" applyBorder="1" applyAlignment="1" applyProtection="1">
      <alignment horizontal="center" vertical="top" wrapText="1"/>
      <protection hidden="1"/>
    </xf>
    <xf numFmtId="14" fontId="5" fillId="7" borderId="1" xfId="0" applyNumberFormat="1" applyFont="1" applyFill="1" applyBorder="1" applyAlignment="1" applyProtection="1">
      <alignment horizontal="center" wrapText="1"/>
      <protection locked="0"/>
    </xf>
    <xf numFmtId="0" fontId="0" fillId="7" borderId="1" xfId="0" applyFill="1" applyBorder="1" applyAlignment="1" applyProtection="1">
      <alignment horizontal="center" wrapText="1"/>
      <protection locked="0"/>
    </xf>
    <xf numFmtId="0" fontId="7" fillId="6" borderId="1" xfId="0" applyFont="1" applyFill="1" applyBorder="1"/>
    <xf numFmtId="0" fontId="1" fillId="4" borderId="1" xfId="0" applyFont="1" applyFill="1" applyBorder="1"/>
    <xf numFmtId="0" fontId="0" fillId="4" borderId="1" xfId="0" applyFill="1" applyBorder="1"/>
    <xf numFmtId="0" fontId="0" fillId="3" borderId="1" xfId="0" applyFill="1" applyBorder="1"/>
    <xf numFmtId="0" fontId="0" fillId="3" borderId="1" xfId="0" quotePrefix="1" applyFill="1" applyBorder="1"/>
    <xf numFmtId="0" fontId="0" fillId="3" borderId="1" xfId="0" applyFill="1" applyBorder="1" applyAlignment="1">
      <alignment vertical="center"/>
    </xf>
    <xf numFmtId="0" fontId="17" fillId="8" borderId="0" xfId="0" applyFont="1" applyFill="1"/>
    <xf numFmtId="0" fontId="10" fillId="0" borderId="5" xfId="0" applyFont="1" applyBorder="1" applyAlignment="1" applyProtection="1">
      <alignment horizontal="center" wrapText="1"/>
    </xf>
    <xf numFmtId="0" fontId="10" fillId="6" borderId="5" xfId="0" applyFont="1" applyFill="1" applyBorder="1" applyAlignment="1" applyProtection="1">
      <alignment horizontal="center" wrapText="1"/>
    </xf>
    <xf numFmtId="2" fontId="4" fillId="3" borderId="1" xfId="0" applyNumberFormat="1" applyFont="1" applyFill="1" applyBorder="1" applyAlignment="1" applyProtection="1">
      <alignment horizontal="center" vertical="top" wrapText="1"/>
      <protection hidden="1"/>
    </xf>
    <xf numFmtId="49" fontId="4" fillId="3" borderId="1" xfId="0" applyNumberFormat="1" applyFont="1" applyFill="1" applyBorder="1" applyAlignment="1" applyProtection="1">
      <alignment horizontal="center" vertical="top" wrapText="1"/>
      <protection hidden="1"/>
    </xf>
    <xf numFmtId="1" fontId="4" fillId="3" borderId="1" xfId="0" applyNumberFormat="1" applyFont="1" applyFill="1" applyBorder="1" applyAlignment="1" applyProtection="1">
      <alignment horizontal="center" vertical="top" wrapText="1"/>
      <protection hidden="1"/>
    </xf>
    <xf numFmtId="0" fontId="5" fillId="0" borderId="0" xfId="0" applyFont="1" applyAlignment="1">
      <alignment vertical="center"/>
    </xf>
    <xf numFmtId="0" fontId="4" fillId="4" borderId="1" xfId="0" applyFont="1" applyFill="1" applyBorder="1" applyAlignment="1" applyProtection="1">
      <alignment horizontal="center" vertical="top" wrapText="1"/>
      <protection hidden="1"/>
    </xf>
    <xf numFmtId="0" fontId="10" fillId="4" borderId="0" xfId="0" applyFont="1" applyFill="1" applyAlignment="1" applyProtection="1">
      <alignment horizontal="center" wrapText="1"/>
    </xf>
    <xf numFmtId="2" fontId="4" fillId="7" borderId="1" xfId="0" applyNumberFormat="1" applyFont="1" applyFill="1" applyBorder="1" applyAlignment="1" applyProtection="1">
      <alignment horizontal="center" vertical="top" wrapText="1"/>
      <protection locked="0" hidden="1"/>
    </xf>
    <xf numFmtId="1" fontId="4" fillId="7" borderId="1" xfId="0" applyNumberFormat="1" applyFont="1" applyFill="1" applyBorder="1" applyAlignment="1" applyProtection="1">
      <alignment horizontal="center" vertical="top" wrapText="1"/>
      <protection locked="0" hidden="1"/>
    </xf>
    <xf numFmtId="49" fontId="4" fillId="7" borderId="1" xfId="0" applyNumberFormat="1" applyFont="1" applyFill="1" applyBorder="1" applyAlignment="1" applyProtection="1">
      <alignment horizontal="center" vertical="top" wrapText="1"/>
      <protection locked="0" hidden="1"/>
    </xf>
    <xf numFmtId="0" fontId="14" fillId="4" borderId="5" xfId="0" applyFont="1" applyFill="1" applyBorder="1" applyAlignment="1" applyProtection="1">
      <alignment horizontal="center" wrapText="1"/>
      <protection hidden="1"/>
    </xf>
    <xf numFmtId="0" fontId="15" fillId="0" borderId="5" xfId="0" applyFont="1" applyBorder="1" applyAlignment="1" applyProtection="1">
      <alignment horizontal="center" wrapText="1"/>
    </xf>
    <xf numFmtId="0" fontId="15" fillId="0" borderId="3" xfId="0" applyFont="1" applyBorder="1" applyAlignment="1" applyProtection="1">
      <alignment horizontal="center" wrapText="1"/>
    </xf>
    <xf numFmtId="0" fontId="16" fillId="8" borderId="7" xfId="0" applyFont="1" applyFill="1" applyBorder="1" applyAlignment="1">
      <alignment horizontal="right" vertical="center" wrapText="1"/>
    </xf>
    <xf numFmtId="0" fontId="16" fillId="8" borderId="0" xfId="0" applyFont="1" applyFill="1" applyAlignment="1">
      <alignment horizontal="right" vertical="center" wrapText="1"/>
    </xf>
    <xf numFmtId="0" fontId="17" fillId="8" borderId="7" xfId="0" applyFont="1" applyFill="1" applyBorder="1" applyAlignment="1">
      <alignment horizontal="right" vertical="center" wrapText="1"/>
    </xf>
    <xf numFmtId="0" fontId="17" fillId="8" borderId="0" xfId="0" applyFont="1" applyFill="1" applyAlignment="1">
      <alignment horizontal="right" vertical="center" wrapText="1"/>
    </xf>
    <xf numFmtId="0" fontId="17" fillId="8" borderId="7" xfId="0" applyFont="1" applyFill="1" applyBorder="1" applyAlignment="1">
      <alignment horizontal="center" vertical="center" wrapText="1"/>
    </xf>
    <xf numFmtId="0" fontId="0" fillId="8" borderId="0" xfId="0" applyFill="1" applyAlignment="1">
      <alignment horizontal="center" vertical="center" wrapText="1"/>
    </xf>
    <xf numFmtId="0" fontId="17" fillId="8" borderId="0" xfId="0" applyFont="1" applyFill="1" applyAlignment="1">
      <alignment horizontal="center" vertical="center" wrapText="1"/>
    </xf>
    <xf numFmtId="0" fontId="7" fillId="6" borderId="2" xfId="0" applyFont="1" applyFill="1" applyBorder="1" applyAlignment="1">
      <alignment horizontal="center" vertical="top" wrapText="1"/>
    </xf>
    <xf numFmtId="0" fontId="1" fillId="0" borderId="4" xfId="0" applyFont="1" applyBorder="1" applyAlignment="1">
      <alignment horizontal="center" vertical="top" wrapText="1"/>
    </xf>
    <xf numFmtId="0" fontId="7" fillId="6" borderId="6" xfId="0" applyFont="1" applyFill="1" applyBorder="1" applyAlignment="1">
      <alignment horizontal="center"/>
    </xf>
    <xf numFmtId="0" fontId="7" fillId="0" borderId="3" xfId="0" applyFont="1" applyBorder="1" applyAlignment="1">
      <alignment horizontal="center"/>
    </xf>
    <xf numFmtId="0" fontId="1" fillId="0" borderId="3" xfId="0" applyFont="1" applyBorder="1" applyAlignment="1">
      <alignment horizontal="center"/>
    </xf>
    <xf numFmtId="0" fontId="9" fillId="6" borderId="6" xfId="0" applyFont="1" applyFill="1" applyBorder="1" applyAlignment="1">
      <alignment horizontal="left"/>
    </xf>
    <xf numFmtId="0" fontId="0" fillId="6" borderId="3" xfId="0" applyFill="1" applyBorder="1" applyAlignment="1"/>
    <xf numFmtId="0" fontId="12" fillId="6" borderId="6" xfId="1" applyFont="1" applyFill="1" applyBorder="1" applyAlignment="1">
      <alignment horizontal="left"/>
    </xf>
    <xf numFmtId="0" fontId="1" fillId="0" borderId="0" xfId="0" applyFont="1" applyAlignment="1">
      <alignment wrapText="1"/>
    </xf>
    <xf numFmtId="0" fontId="0" fillId="0" borderId="0" xfId="0" applyAlignment="1">
      <alignment wrapText="1"/>
    </xf>
    <xf numFmtId="0" fontId="0" fillId="7" borderId="6" xfId="0" applyFill="1" applyBorder="1" applyAlignment="1" applyProtection="1">
      <alignment wrapText="1"/>
      <protection locked="0"/>
    </xf>
    <xf numFmtId="0" fontId="0" fillId="0" borderId="5" xfId="0" applyBorder="1" applyAlignment="1" applyProtection="1">
      <alignment wrapText="1"/>
      <protection locked="0"/>
    </xf>
    <xf numFmtId="14" fontId="0" fillId="7" borderId="6" xfId="0" applyNumberFormat="1" applyFill="1" applyBorder="1" applyAlignment="1" applyProtection="1">
      <protection locked="0"/>
    </xf>
    <xf numFmtId="14" fontId="0" fillId="7" borderId="5" xfId="0" applyNumberFormat="1" applyFill="1" applyBorder="1" applyAlignment="1" applyProtection="1">
      <protection locked="0"/>
    </xf>
    <xf numFmtId="0" fontId="0" fillId="7" borderId="6" xfId="0" applyFill="1" applyBorder="1" applyAlignment="1" applyProtection="1">
      <protection locked="0"/>
    </xf>
    <xf numFmtId="0" fontId="0" fillId="7" borderId="5" xfId="0" applyFill="1" applyBorder="1" applyAlignment="1" applyProtection="1">
      <protection locked="0"/>
    </xf>
    <xf numFmtId="49" fontId="6" fillId="7" borderId="6" xfId="1" applyNumberFormat="1" applyFill="1" applyBorder="1" applyAlignment="1" applyProtection="1">
      <protection locked="0"/>
    </xf>
    <xf numFmtId="49" fontId="0" fillId="7" borderId="5" xfId="0" applyNumberFormat="1" applyFill="1" applyBorder="1" applyAlignment="1" applyProtection="1">
      <protection locked="0"/>
    </xf>
    <xf numFmtId="0" fontId="2" fillId="5" borderId="0" xfId="0" applyFont="1" applyFill="1" applyAlignment="1">
      <alignment horizontal="center" vertical="center" wrapText="1"/>
    </xf>
    <xf numFmtId="0" fontId="10" fillId="0" borderId="0" xfId="0" applyFont="1" applyAlignment="1">
      <alignment vertical="top" wrapText="1"/>
    </xf>
    <xf numFmtId="0" fontId="1" fillId="0" borderId="0" xfId="0" applyFont="1" applyAlignment="1">
      <alignment horizontal="right"/>
    </xf>
    <xf numFmtId="0" fontId="0" fillId="0" borderId="0" xfId="0" applyAlignment="1"/>
    <xf numFmtId="0" fontId="0" fillId="0" borderId="0" xfId="0" applyFont="1" applyAlignment="1"/>
    <xf numFmtId="0" fontId="0" fillId="0" borderId="0" xfId="0" applyAlignment="1">
      <alignment horizontal="right"/>
    </xf>
    <xf numFmtId="164" fontId="0" fillId="7" borderId="6" xfId="0" applyNumberFormat="1" applyFill="1" applyBorder="1" applyAlignment="1" applyProtection="1">
      <protection locked="0"/>
    </xf>
    <xf numFmtId="164" fontId="0" fillId="7" borderId="5" xfId="0" applyNumberFormat="1" applyFill="1" applyBorder="1" applyAlignment="1" applyProtection="1">
      <protection locked="0"/>
    </xf>
    <xf numFmtId="0" fontId="11" fillId="7" borderId="6" xfId="0" applyFont="1" applyFill="1" applyBorder="1" applyAlignment="1">
      <alignment horizontal="center"/>
    </xf>
    <xf numFmtId="0" fontId="11" fillId="7" borderId="5" xfId="0" applyFont="1" applyFill="1" applyBorder="1" applyAlignment="1">
      <alignment horizontal="center"/>
    </xf>
    <xf numFmtId="0" fontId="11" fillId="6" borderId="6" xfId="0" applyFont="1" applyFill="1" applyBorder="1" applyAlignment="1">
      <alignment horizontal="center"/>
    </xf>
    <xf numFmtId="0" fontId="11" fillId="6" borderId="3" xfId="0" applyFont="1" applyFill="1" applyBorder="1" applyAlignment="1">
      <alignment horizontal="center"/>
    </xf>
    <xf numFmtId="14" fontId="9" fillId="6" borderId="6" xfId="0" applyNumberFormat="1" applyFont="1" applyFill="1" applyBorder="1" applyAlignment="1">
      <alignment horizontal="left"/>
    </xf>
  </cellXfs>
  <cellStyles count="2">
    <cellStyle name="Hyperlink" xfId="1" builtinId="8"/>
    <cellStyle name="Normal" xfId="0" builtinId="0"/>
  </cellStyles>
  <dxfs count="3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illiakmrv/AppData/Local/Microsoft/Windows/Temporary%20Internet%20Files/Content.Outlook/4310IKDW/Modified%20SAKI%20Inventory%20Questions%20-%20Law%20Enforcement%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Information"/>
      <sheetName val="Inventory"/>
      <sheetName val="Dropdowns"/>
    </sheetNames>
    <sheetDataSet>
      <sheetData sheetId="0"/>
      <sheetData sheetId="1" refreshError="1"/>
      <sheetData sheetId="2">
        <row r="2">
          <cell r="A2" t="str">
            <v>Less than 3 months</v>
          </cell>
          <cell r="B2" t="str">
            <v>Yes</v>
          </cell>
          <cell r="C2" t="str">
            <v>Lab -DNA testing was not available at the time of the crime</v>
          </cell>
          <cell r="D2" t="str">
            <v>Holding kit until offender is discharged from custody under Wis. Stats. 968.205</v>
          </cell>
        </row>
        <row r="3">
          <cell r="A3" t="str">
            <v>3-6 months</v>
          </cell>
          <cell r="B3" t="str">
            <v>No</v>
          </cell>
          <cell r="C3" t="str">
            <v>Lab -Insufficient capacity to analyze forensic evidence</v>
          </cell>
          <cell r="D3" t="str">
            <v>Suspect acquitted/Found not guilty</v>
          </cell>
        </row>
        <row r="4">
          <cell r="A4" t="str">
            <v>7-12 months</v>
          </cell>
          <cell r="B4" t="str">
            <v>Unknown</v>
          </cell>
          <cell r="C4" t="str">
            <v>Lab -Not accepting forensic evidence because of backlog</v>
          </cell>
          <cell r="D4" t="str">
            <v>Victim did not report/consent to testing, known suspect</v>
          </cell>
        </row>
        <row r="5">
          <cell r="A5" t="str">
            <v>More than 12 months</v>
          </cell>
          <cell r="C5" t="str">
            <v>Law Enforcement - Case determined to be unfounded</v>
          </cell>
          <cell r="D5" t="str">
            <v>Victim did not report/consent to testing, unknown suspect (prior to Wisc. Stats. 175.405, July 2011)</v>
          </cell>
        </row>
        <row r="6">
          <cell r="A6" t="str">
            <v>Beyond statute of limitations</v>
          </cell>
          <cell r="C6" t="str">
            <v>Law Enforcement - Cited lack of evidence</v>
          </cell>
          <cell r="D6" t="str">
            <v>Other</v>
          </cell>
        </row>
        <row r="7">
          <cell r="A7" t="str">
            <v>Unknown</v>
          </cell>
          <cell r="C7" t="str">
            <v>Law Enforcement - Cited non-credible victim</v>
          </cell>
        </row>
        <row r="8">
          <cell r="C8" t="str">
            <v>Law Enforcement - Cited uncooperative victim</v>
          </cell>
        </row>
        <row r="9">
          <cell r="C9" t="str">
            <v>Law Enforcement - Holding kit until offender is discharged from custody under Wis. Stats. 968.205</v>
          </cell>
        </row>
        <row r="10">
          <cell r="C10" t="str">
            <v>Law Enforcement - LE chose not to pursue</v>
          </cell>
        </row>
        <row r="11">
          <cell r="C11" t="str">
            <v>Law Enforcement - Victim did not report/consent to testing, unknown suspect (prior to Wisc. Stats. 175.405, July 2011)</v>
          </cell>
        </row>
        <row r="12">
          <cell r="C12" t="str">
            <v>Law Enforcement - Victim did not report/consent to testing, known suspect</v>
          </cell>
        </row>
        <row r="13">
          <cell r="C13" t="str">
            <v>Prosecution - Assault admitted by suspect</v>
          </cell>
        </row>
        <row r="14">
          <cell r="C14" t="str">
            <v>Prosecution - Analysis not requested by prosecutor</v>
          </cell>
        </row>
        <row r="15">
          <cell r="C15" t="str">
            <v>Prosecution - Case dismissed by prosecutor</v>
          </cell>
        </row>
        <row r="16">
          <cell r="C16" t="str">
            <v>Prosecution - Statute of limitations</v>
          </cell>
        </row>
        <row r="17">
          <cell r="C17" t="str">
            <v>Prosecution - Evidence not probative - would not impact investigation or prosecution</v>
          </cell>
        </row>
        <row r="18">
          <cell r="C18" t="str">
            <v>Prosecution - Suspect acquitted / Found not guilty</v>
          </cell>
        </row>
        <row r="19">
          <cell r="C19" t="str">
            <v>Prosecution - Prosecutor declined to pursue charges</v>
          </cell>
        </row>
        <row r="20">
          <cell r="C20" t="str">
            <v>Prosecution - Suspect convicted without forensic evidence testing</v>
          </cell>
        </row>
        <row r="21">
          <cell r="C21" t="str">
            <v>Prosecution - Suspect identified, but not formally charged</v>
          </cell>
        </row>
        <row r="22">
          <cell r="C22" t="str">
            <v>Prosecution - Victim deceased</v>
          </cell>
        </row>
        <row r="23">
          <cell r="C23"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hn.doe@doj.state.wi.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A74FA-EE19-4C92-92CF-0F764CC45ECA}">
  <dimension ref="A1:T88"/>
  <sheetViews>
    <sheetView workbookViewId="0">
      <pane ySplit="1" topLeftCell="A2" activePane="bottomLeft" state="frozen"/>
      <selection activeCell="B1" sqref="B1"/>
      <selection pane="bottomLeft" activeCell="B8" sqref="B8"/>
    </sheetView>
  </sheetViews>
  <sheetFormatPr defaultRowHeight="15" x14ac:dyDescent="0.25"/>
  <cols>
    <col min="1" max="1" width="11.42578125" customWidth="1"/>
    <col min="2" max="2" width="11.85546875" customWidth="1"/>
    <col min="3" max="3" width="12.140625" customWidth="1"/>
    <col min="4" max="4" width="20.28515625" customWidth="1"/>
    <col min="5" max="6" width="27.7109375" customWidth="1"/>
    <col min="7" max="7" width="26.28515625" customWidth="1"/>
    <col min="8" max="8" width="25.140625" customWidth="1"/>
    <col min="9" max="9" width="22.85546875" customWidth="1"/>
    <col min="10" max="10" width="23.140625" customWidth="1"/>
    <col min="11" max="11" width="27.7109375" customWidth="1"/>
    <col min="12" max="12" width="25.5703125" customWidth="1"/>
    <col min="13" max="16" width="27.7109375" customWidth="1"/>
    <col min="17" max="20" width="20.7109375" customWidth="1"/>
  </cols>
  <sheetData>
    <row r="1" spans="1:20" ht="33.75" customHeight="1" x14ac:dyDescent="0.25">
      <c r="A1" s="13" t="s">
        <v>0</v>
      </c>
      <c r="B1" s="2" t="s">
        <v>86</v>
      </c>
      <c r="C1" s="2" t="s">
        <v>1</v>
      </c>
      <c r="D1" s="2" t="s">
        <v>49</v>
      </c>
      <c r="E1" s="2" t="s">
        <v>80</v>
      </c>
      <c r="F1" s="2" t="s">
        <v>45</v>
      </c>
      <c r="G1" s="2" t="s">
        <v>81</v>
      </c>
      <c r="H1" s="2" t="s">
        <v>51</v>
      </c>
      <c r="I1" s="2" t="s">
        <v>82</v>
      </c>
      <c r="J1" s="2" t="s">
        <v>44</v>
      </c>
      <c r="K1" s="2" t="s">
        <v>83</v>
      </c>
      <c r="L1" s="2" t="s">
        <v>52</v>
      </c>
      <c r="M1" s="2" t="s">
        <v>84</v>
      </c>
      <c r="N1" s="2" t="s">
        <v>53</v>
      </c>
      <c r="O1" s="2" t="s">
        <v>85</v>
      </c>
      <c r="P1" s="2" t="s">
        <v>54</v>
      </c>
      <c r="Q1" s="13" t="s">
        <v>41</v>
      </c>
      <c r="R1" s="13" t="s">
        <v>42</v>
      </c>
      <c r="S1" s="13" t="s">
        <v>43</v>
      </c>
      <c r="T1" s="13" t="s">
        <v>3</v>
      </c>
    </row>
    <row r="2" spans="1:20" x14ac:dyDescent="0.25">
      <c r="A2" s="16" t="s">
        <v>36</v>
      </c>
      <c r="B2" s="3"/>
      <c r="C2" s="3"/>
      <c r="D2" s="3"/>
      <c r="E2" s="4"/>
      <c r="F2" s="4"/>
      <c r="G2" s="3"/>
      <c r="H2" s="3"/>
      <c r="I2" s="3"/>
      <c r="J2" s="3"/>
      <c r="K2" s="3"/>
      <c r="L2" s="3"/>
      <c r="M2" s="3"/>
      <c r="N2" s="3"/>
      <c r="O2" s="3"/>
      <c r="P2" s="3"/>
      <c r="Q2" s="14"/>
      <c r="R2" s="14"/>
      <c r="S2" s="14"/>
      <c r="T2" s="14"/>
    </row>
    <row r="3" spans="1:20" x14ac:dyDescent="0.25">
      <c r="A3" s="5">
        <v>1</v>
      </c>
      <c r="B3" s="22" t="s">
        <v>6</v>
      </c>
      <c r="C3" s="23" t="s">
        <v>4</v>
      </c>
      <c r="D3" s="23">
        <v>21</v>
      </c>
      <c r="E3" s="23" t="s">
        <v>31</v>
      </c>
      <c r="F3" s="35"/>
      <c r="G3" s="23" t="s">
        <v>32</v>
      </c>
      <c r="H3" s="35">
        <v>25.2</v>
      </c>
      <c r="I3" s="23" t="s">
        <v>32</v>
      </c>
      <c r="J3" s="37">
        <v>21</v>
      </c>
      <c r="K3" s="23" t="s">
        <v>31</v>
      </c>
      <c r="L3" s="37"/>
      <c r="M3" s="23" t="s">
        <v>33</v>
      </c>
      <c r="N3" s="39">
        <v>22</v>
      </c>
      <c r="O3" s="23" t="s">
        <v>33</v>
      </c>
      <c r="P3" s="36" t="s">
        <v>55</v>
      </c>
      <c r="Q3" s="5">
        <f>COUNTIF(E3:O3, "Successful Completion")</f>
        <v>2</v>
      </c>
      <c r="R3" s="5">
        <f>COUNTIF(E3:O3, "Unsuccessful")</f>
        <v>2</v>
      </c>
      <c r="S3" s="5">
        <f t="shared" ref="S3:S6" si="0">COUNTIF(E3:O3, "Did Not Attempt")</f>
        <v>2</v>
      </c>
      <c r="T3" s="5" t="str">
        <f>IF(Q3 = 6, "Yes", "Not Met")</f>
        <v>Not Met</v>
      </c>
    </row>
    <row r="4" spans="1:20" x14ac:dyDescent="0.25">
      <c r="A4" s="5">
        <v>2</v>
      </c>
      <c r="B4" s="22" t="s">
        <v>10</v>
      </c>
      <c r="C4" s="23" t="s">
        <v>5</v>
      </c>
      <c r="D4" s="23">
        <v>22</v>
      </c>
      <c r="E4" s="23" t="s">
        <v>31</v>
      </c>
      <c r="F4" s="35"/>
      <c r="G4" s="23" t="s">
        <v>31</v>
      </c>
      <c r="H4" s="35"/>
      <c r="I4" s="23" t="s">
        <v>31</v>
      </c>
      <c r="J4" s="37"/>
      <c r="K4" s="23" t="s">
        <v>31</v>
      </c>
      <c r="L4" s="37"/>
      <c r="M4" s="23" t="s">
        <v>31</v>
      </c>
      <c r="N4" s="37"/>
      <c r="O4" s="23" t="s">
        <v>31</v>
      </c>
      <c r="P4" s="36"/>
      <c r="Q4" s="5">
        <f t="shared" ref="Q4:Q6" si="1">COUNTIF(E4:O4, "Successful Completion")</f>
        <v>6</v>
      </c>
      <c r="R4" s="5">
        <f t="shared" ref="R4:R6" si="2">COUNTIF(E4:O4, "Unsuccessful")</f>
        <v>0</v>
      </c>
      <c r="S4" s="5">
        <f t="shared" si="0"/>
        <v>0</v>
      </c>
      <c r="T4" s="5" t="str">
        <f t="shared" ref="T4:T6" si="3">IF(Q4 = 6, "Yes", "Not Met")</f>
        <v>Yes</v>
      </c>
    </row>
    <row r="5" spans="1:20" x14ac:dyDescent="0.25">
      <c r="A5" s="5">
        <v>3</v>
      </c>
      <c r="B5" s="22" t="s">
        <v>6</v>
      </c>
      <c r="C5" s="23" t="s">
        <v>4</v>
      </c>
      <c r="D5" s="23">
        <v>26</v>
      </c>
      <c r="E5" s="23" t="s">
        <v>32</v>
      </c>
      <c r="F5" s="35">
        <v>11</v>
      </c>
      <c r="G5" s="23" t="s">
        <v>31</v>
      </c>
      <c r="H5" s="35"/>
      <c r="I5" s="23" t="s">
        <v>31</v>
      </c>
      <c r="J5" s="37"/>
      <c r="K5" s="23" t="s">
        <v>32</v>
      </c>
      <c r="L5" s="37">
        <v>84.5</v>
      </c>
      <c r="M5" s="23" t="s">
        <v>31</v>
      </c>
      <c r="N5" s="37"/>
      <c r="O5" s="23" t="s">
        <v>32</v>
      </c>
      <c r="P5" s="36" t="s">
        <v>56</v>
      </c>
      <c r="Q5" s="5">
        <f t="shared" si="1"/>
        <v>3</v>
      </c>
      <c r="R5" s="5">
        <f t="shared" si="2"/>
        <v>3</v>
      </c>
      <c r="S5" s="5">
        <f t="shared" si="0"/>
        <v>0</v>
      </c>
      <c r="T5" s="5" t="str">
        <f t="shared" si="3"/>
        <v>Not Met</v>
      </c>
    </row>
    <row r="6" spans="1:20" x14ac:dyDescent="0.25">
      <c r="A6" s="5">
        <v>4</v>
      </c>
      <c r="B6" s="22" t="s">
        <v>7</v>
      </c>
      <c r="C6" s="23" t="s">
        <v>4</v>
      </c>
      <c r="D6" s="23">
        <v>32</v>
      </c>
      <c r="E6" s="23" t="s">
        <v>31</v>
      </c>
      <c r="F6" s="35"/>
      <c r="G6" s="23" t="s">
        <v>31</v>
      </c>
      <c r="H6" s="35"/>
      <c r="I6" s="23" t="s">
        <v>31</v>
      </c>
      <c r="J6" s="37"/>
      <c r="K6" s="23" t="s">
        <v>31</v>
      </c>
      <c r="L6" s="37"/>
      <c r="M6" s="23" t="s">
        <v>31</v>
      </c>
      <c r="N6" s="37"/>
      <c r="O6" s="23" t="s">
        <v>31</v>
      </c>
      <c r="P6" s="36"/>
      <c r="Q6" s="5">
        <f t="shared" si="1"/>
        <v>6</v>
      </c>
      <c r="R6" s="5">
        <f t="shared" si="2"/>
        <v>0</v>
      </c>
      <c r="S6" s="5">
        <f t="shared" si="0"/>
        <v>0</v>
      </c>
      <c r="T6" s="5" t="str">
        <f t="shared" si="3"/>
        <v>Yes</v>
      </c>
    </row>
    <row r="7" spans="1:20" ht="21.75" customHeight="1" x14ac:dyDescent="0.35">
      <c r="A7" s="44" t="s">
        <v>48</v>
      </c>
      <c r="B7" s="45"/>
      <c r="C7" s="45"/>
      <c r="D7" s="45"/>
      <c r="E7" s="45"/>
      <c r="F7" s="45"/>
      <c r="G7" s="45"/>
      <c r="H7" s="45"/>
      <c r="I7" s="45"/>
      <c r="J7" s="45"/>
      <c r="K7" s="45"/>
      <c r="L7" s="45"/>
      <c r="M7" s="45"/>
      <c r="N7" s="45"/>
      <c r="O7" s="45"/>
      <c r="P7" s="46"/>
      <c r="Q7" s="15"/>
      <c r="R7" s="15"/>
      <c r="S7" s="15"/>
      <c r="T7" s="15"/>
    </row>
    <row r="8" spans="1:20" x14ac:dyDescent="0.25">
      <c r="A8" s="33">
        <v>1</v>
      </c>
      <c r="B8" s="24"/>
      <c r="C8" s="25"/>
      <c r="D8" s="25"/>
      <c r="E8" s="25"/>
      <c r="F8" s="41"/>
      <c r="G8" s="25"/>
      <c r="H8" s="41"/>
      <c r="I8" s="25"/>
      <c r="J8" s="42"/>
      <c r="K8" s="25"/>
      <c r="L8" s="41"/>
      <c r="M8" s="25"/>
      <c r="N8" s="41"/>
      <c r="O8" s="25"/>
      <c r="P8" s="43"/>
      <c r="Q8" s="34">
        <f t="shared" ref="Q8:Q71" si="4">COUNTIF(E8:O8, "Successful Completion")</f>
        <v>0</v>
      </c>
      <c r="R8" s="34">
        <f t="shared" ref="R8:R71" si="5">COUNTIF(E8:O8, "Unsuccessful")</f>
        <v>0</v>
      </c>
      <c r="S8" s="34">
        <f t="shared" ref="S8" si="6">COUNTIF(E8:O8, "Did Not Attempt")</f>
        <v>0</v>
      </c>
      <c r="T8" s="34" t="str">
        <f t="shared" ref="T8:T71" si="7">IF(Q8 = 6, "Yes", "Not Met")</f>
        <v>Not Met</v>
      </c>
    </row>
    <row r="9" spans="1:20" x14ac:dyDescent="0.25">
      <c r="A9" s="33">
        <f>A8+1</f>
        <v>2</v>
      </c>
      <c r="B9" s="24"/>
      <c r="C9" s="25"/>
      <c r="D9" s="25"/>
      <c r="E9" s="25"/>
      <c r="F9" s="41"/>
      <c r="G9" s="25"/>
      <c r="H9" s="41"/>
      <c r="I9" s="25"/>
      <c r="J9" s="42"/>
      <c r="K9" s="25"/>
      <c r="L9" s="41"/>
      <c r="M9" s="25"/>
      <c r="N9" s="41"/>
      <c r="O9" s="25"/>
      <c r="P9" s="43"/>
      <c r="Q9" s="34">
        <f t="shared" si="4"/>
        <v>0</v>
      </c>
      <c r="R9" s="34">
        <f t="shared" si="5"/>
        <v>0</v>
      </c>
      <c r="S9" s="34">
        <f>COUNTIF(E9:O9, "Did Not Attempt")</f>
        <v>0</v>
      </c>
      <c r="T9" s="34" t="str">
        <f t="shared" si="7"/>
        <v>Not Met</v>
      </c>
    </row>
    <row r="10" spans="1:20" x14ac:dyDescent="0.25">
      <c r="A10" s="33">
        <f t="shared" ref="A10:A73" si="8">A9+1</f>
        <v>3</v>
      </c>
      <c r="B10" s="24"/>
      <c r="C10" s="25"/>
      <c r="D10" s="25"/>
      <c r="E10" s="25"/>
      <c r="F10" s="41"/>
      <c r="G10" s="25"/>
      <c r="H10" s="41"/>
      <c r="I10" s="25"/>
      <c r="J10" s="42"/>
      <c r="K10" s="25"/>
      <c r="L10" s="41"/>
      <c r="M10" s="25"/>
      <c r="N10" s="41"/>
      <c r="O10" s="25"/>
      <c r="P10" s="43"/>
      <c r="Q10" s="34">
        <f t="shared" si="4"/>
        <v>0</v>
      </c>
      <c r="R10" s="34">
        <f t="shared" si="5"/>
        <v>0</v>
      </c>
      <c r="S10" s="34">
        <f t="shared" ref="S10:S73" si="9">COUNTIF(E10:O10, "Did Not Attempt")</f>
        <v>0</v>
      </c>
      <c r="T10" s="34" t="str">
        <f t="shared" si="7"/>
        <v>Not Met</v>
      </c>
    </row>
    <row r="11" spans="1:20" x14ac:dyDescent="0.25">
      <c r="A11" s="33">
        <f t="shared" si="8"/>
        <v>4</v>
      </c>
      <c r="B11" s="24"/>
      <c r="C11" s="25"/>
      <c r="D11" s="25"/>
      <c r="E11" s="25"/>
      <c r="F11" s="41"/>
      <c r="G11" s="25"/>
      <c r="H11" s="41"/>
      <c r="I11" s="25"/>
      <c r="J11" s="42"/>
      <c r="K11" s="25"/>
      <c r="L11" s="41"/>
      <c r="M11" s="25"/>
      <c r="N11" s="41"/>
      <c r="O11" s="25"/>
      <c r="P11" s="43"/>
      <c r="Q11" s="34">
        <f t="shared" si="4"/>
        <v>0</v>
      </c>
      <c r="R11" s="34">
        <f t="shared" si="5"/>
        <v>0</v>
      </c>
      <c r="S11" s="34">
        <f t="shared" si="9"/>
        <v>0</v>
      </c>
      <c r="T11" s="34" t="str">
        <f t="shared" si="7"/>
        <v>Not Met</v>
      </c>
    </row>
    <row r="12" spans="1:20" x14ac:dyDescent="0.25">
      <c r="A12" s="33">
        <f t="shared" si="8"/>
        <v>5</v>
      </c>
      <c r="B12" s="24"/>
      <c r="C12" s="25"/>
      <c r="D12" s="25"/>
      <c r="E12" s="25"/>
      <c r="F12" s="41"/>
      <c r="G12" s="25"/>
      <c r="H12" s="41"/>
      <c r="I12" s="25"/>
      <c r="J12" s="42"/>
      <c r="K12" s="25"/>
      <c r="L12" s="41"/>
      <c r="M12" s="25"/>
      <c r="N12" s="41"/>
      <c r="O12" s="25"/>
      <c r="P12" s="43"/>
      <c r="Q12" s="34">
        <f t="shared" si="4"/>
        <v>0</v>
      </c>
      <c r="R12" s="34">
        <f t="shared" si="5"/>
        <v>0</v>
      </c>
      <c r="S12" s="34">
        <f t="shared" si="9"/>
        <v>0</v>
      </c>
      <c r="T12" s="34" t="str">
        <f t="shared" si="7"/>
        <v>Not Met</v>
      </c>
    </row>
    <row r="13" spans="1:20" ht="17.25" customHeight="1" x14ac:dyDescent="0.25">
      <c r="A13" s="33">
        <f t="shared" si="8"/>
        <v>6</v>
      </c>
      <c r="B13" s="24"/>
      <c r="C13" s="25"/>
      <c r="D13" s="25"/>
      <c r="E13" s="25"/>
      <c r="F13" s="41"/>
      <c r="G13" s="25"/>
      <c r="H13" s="41"/>
      <c r="I13" s="25"/>
      <c r="J13" s="42"/>
      <c r="K13" s="25"/>
      <c r="L13" s="41"/>
      <c r="M13" s="25"/>
      <c r="N13" s="41"/>
      <c r="O13" s="25"/>
      <c r="P13" s="43"/>
      <c r="Q13" s="34">
        <f t="shared" si="4"/>
        <v>0</v>
      </c>
      <c r="R13" s="34">
        <f t="shared" si="5"/>
        <v>0</v>
      </c>
      <c r="S13" s="34">
        <f t="shared" si="9"/>
        <v>0</v>
      </c>
      <c r="T13" s="34" t="str">
        <f t="shared" si="7"/>
        <v>Not Met</v>
      </c>
    </row>
    <row r="14" spans="1:20" x14ac:dyDescent="0.25">
      <c r="A14" s="33">
        <f t="shared" si="8"/>
        <v>7</v>
      </c>
      <c r="B14" s="24"/>
      <c r="C14" s="25"/>
      <c r="D14" s="25"/>
      <c r="E14" s="25"/>
      <c r="F14" s="41"/>
      <c r="G14" s="25"/>
      <c r="H14" s="41"/>
      <c r="I14" s="25"/>
      <c r="J14" s="42"/>
      <c r="K14" s="25"/>
      <c r="L14" s="41"/>
      <c r="M14" s="25"/>
      <c r="N14" s="41"/>
      <c r="O14" s="25"/>
      <c r="P14" s="43"/>
      <c r="Q14" s="34">
        <f t="shared" si="4"/>
        <v>0</v>
      </c>
      <c r="R14" s="34">
        <f t="shared" si="5"/>
        <v>0</v>
      </c>
      <c r="S14" s="34">
        <f t="shared" si="9"/>
        <v>0</v>
      </c>
      <c r="T14" s="34" t="str">
        <f t="shared" si="7"/>
        <v>Not Met</v>
      </c>
    </row>
    <row r="15" spans="1:20" x14ac:dyDescent="0.25">
      <c r="A15" s="33">
        <f t="shared" si="8"/>
        <v>8</v>
      </c>
      <c r="B15" s="24"/>
      <c r="C15" s="25"/>
      <c r="D15" s="25"/>
      <c r="E15" s="25"/>
      <c r="F15" s="41"/>
      <c r="G15" s="25"/>
      <c r="H15" s="41"/>
      <c r="I15" s="25"/>
      <c r="J15" s="42"/>
      <c r="K15" s="25"/>
      <c r="L15" s="41"/>
      <c r="M15" s="25"/>
      <c r="N15" s="41"/>
      <c r="O15" s="25"/>
      <c r="P15" s="43"/>
      <c r="Q15" s="34">
        <f t="shared" si="4"/>
        <v>0</v>
      </c>
      <c r="R15" s="34">
        <f t="shared" si="5"/>
        <v>0</v>
      </c>
      <c r="S15" s="34">
        <f t="shared" si="9"/>
        <v>0</v>
      </c>
      <c r="T15" s="34" t="str">
        <f t="shared" si="7"/>
        <v>Not Met</v>
      </c>
    </row>
    <row r="16" spans="1:20" x14ac:dyDescent="0.25">
      <c r="A16" s="33">
        <f t="shared" si="8"/>
        <v>9</v>
      </c>
      <c r="B16" s="24"/>
      <c r="C16" s="25"/>
      <c r="D16" s="25"/>
      <c r="E16" s="25"/>
      <c r="F16" s="41"/>
      <c r="G16" s="25"/>
      <c r="H16" s="41"/>
      <c r="I16" s="25"/>
      <c r="J16" s="42"/>
      <c r="K16" s="25"/>
      <c r="L16" s="41"/>
      <c r="M16" s="25"/>
      <c r="N16" s="41"/>
      <c r="O16" s="25"/>
      <c r="P16" s="43"/>
      <c r="Q16" s="34">
        <f t="shared" si="4"/>
        <v>0</v>
      </c>
      <c r="R16" s="34">
        <f t="shared" si="5"/>
        <v>0</v>
      </c>
      <c r="S16" s="34">
        <f t="shared" si="9"/>
        <v>0</v>
      </c>
      <c r="T16" s="34" t="str">
        <f t="shared" si="7"/>
        <v>Not Met</v>
      </c>
    </row>
    <row r="17" spans="1:20" x14ac:dyDescent="0.25">
      <c r="A17" s="33">
        <f t="shared" si="8"/>
        <v>10</v>
      </c>
      <c r="B17" s="24"/>
      <c r="C17" s="25"/>
      <c r="D17" s="25"/>
      <c r="E17" s="25"/>
      <c r="F17" s="41"/>
      <c r="G17" s="25"/>
      <c r="H17" s="41"/>
      <c r="I17" s="25"/>
      <c r="J17" s="42"/>
      <c r="K17" s="25"/>
      <c r="L17" s="41"/>
      <c r="M17" s="25"/>
      <c r="N17" s="41"/>
      <c r="O17" s="25"/>
      <c r="P17" s="43"/>
      <c r="Q17" s="34">
        <f t="shared" si="4"/>
        <v>0</v>
      </c>
      <c r="R17" s="34">
        <f t="shared" si="5"/>
        <v>0</v>
      </c>
      <c r="S17" s="34">
        <f t="shared" si="9"/>
        <v>0</v>
      </c>
      <c r="T17" s="34" t="str">
        <f t="shared" si="7"/>
        <v>Not Met</v>
      </c>
    </row>
    <row r="18" spans="1:20" x14ac:dyDescent="0.25">
      <c r="A18" s="33">
        <f t="shared" si="8"/>
        <v>11</v>
      </c>
      <c r="B18" s="24"/>
      <c r="C18" s="25"/>
      <c r="D18" s="25"/>
      <c r="E18" s="25"/>
      <c r="F18" s="41"/>
      <c r="G18" s="25"/>
      <c r="H18" s="41"/>
      <c r="I18" s="25"/>
      <c r="J18" s="42"/>
      <c r="K18" s="25"/>
      <c r="L18" s="41"/>
      <c r="M18" s="25"/>
      <c r="N18" s="41"/>
      <c r="O18" s="25"/>
      <c r="P18" s="43"/>
      <c r="Q18" s="34">
        <f t="shared" si="4"/>
        <v>0</v>
      </c>
      <c r="R18" s="34">
        <f t="shared" si="5"/>
        <v>0</v>
      </c>
      <c r="S18" s="34">
        <f t="shared" si="9"/>
        <v>0</v>
      </c>
      <c r="T18" s="34" t="str">
        <f t="shared" si="7"/>
        <v>Not Met</v>
      </c>
    </row>
    <row r="19" spans="1:20" x14ac:dyDescent="0.25">
      <c r="A19" s="33">
        <f t="shared" si="8"/>
        <v>12</v>
      </c>
      <c r="B19" s="24"/>
      <c r="C19" s="25"/>
      <c r="D19" s="25"/>
      <c r="E19" s="25"/>
      <c r="F19" s="41"/>
      <c r="G19" s="25"/>
      <c r="H19" s="41"/>
      <c r="I19" s="25"/>
      <c r="J19" s="42"/>
      <c r="K19" s="25"/>
      <c r="L19" s="41"/>
      <c r="M19" s="25"/>
      <c r="N19" s="41"/>
      <c r="O19" s="25"/>
      <c r="P19" s="43"/>
      <c r="Q19" s="34">
        <f t="shared" si="4"/>
        <v>0</v>
      </c>
      <c r="R19" s="34">
        <f t="shared" si="5"/>
        <v>0</v>
      </c>
      <c r="S19" s="34">
        <f t="shared" si="9"/>
        <v>0</v>
      </c>
      <c r="T19" s="34" t="str">
        <f t="shared" si="7"/>
        <v>Not Met</v>
      </c>
    </row>
    <row r="20" spans="1:20" x14ac:dyDescent="0.25">
      <c r="A20" s="33">
        <f t="shared" si="8"/>
        <v>13</v>
      </c>
      <c r="B20" s="24"/>
      <c r="C20" s="25"/>
      <c r="D20" s="25"/>
      <c r="E20" s="25"/>
      <c r="F20" s="41"/>
      <c r="G20" s="25"/>
      <c r="H20" s="41"/>
      <c r="I20" s="25"/>
      <c r="J20" s="42"/>
      <c r="K20" s="25"/>
      <c r="L20" s="41"/>
      <c r="M20" s="25"/>
      <c r="N20" s="41"/>
      <c r="O20" s="25"/>
      <c r="P20" s="43"/>
      <c r="Q20" s="34">
        <f t="shared" si="4"/>
        <v>0</v>
      </c>
      <c r="R20" s="34">
        <f t="shared" si="5"/>
        <v>0</v>
      </c>
      <c r="S20" s="34">
        <f t="shared" si="9"/>
        <v>0</v>
      </c>
      <c r="T20" s="34" t="str">
        <f t="shared" si="7"/>
        <v>Not Met</v>
      </c>
    </row>
    <row r="21" spans="1:20" x14ac:dyDescent="0.25">
      <c r="A21" s="33">
        <f t="shared" si="8"/>
        <v>14</v>
      </c>
      <c r="B21" s="24"/>
      <c r="C21" s="25"/>
      <c r="D21" s="25"/>
      <c r="E21" s="25"/>
      <c r="F21" s="41"/>
      <c r="G21" s="25"/>
      <c r="H21" s="41"/>
      <c r="I21" s="25"/>
      <c r="J21" s="42"/>
      <c r="K21" s="25"/>
      <c r="L21" s="41"/>
      <c r="M21" s="25"/>
      <c r="N21" s="41"/>
      <c r="O21" s="25"/>
      <c r="P21" s="43"/>
      <c r="Q21" s="34">
        <f t="shared" si="4"/>
        <v>0</v>
      </c>
      <c r="R21" s="34">
        <f t="shared" si="5"/>
        <v>0</v>
      </c>
      <c r="S21" s="34">
        <f t="shared" si="9"/>
        <v>0</v>
      </c>
      <c r="T21" s="34" t="str">
        <f t="shared" si="7"/>
        <v>Not Met</v>
      </c>
    </row>
    <row r="22" spans="1:20" x14ac:dyDescent="0.25">
      <c r="A22" s="33">
        <f t="shared" si="8"/>
        <v>15</v>
      </c>
      <c r="B22" s="24"/>
      <c r="C22" s="25"/>
      <c r="D22" s="25"/>
      <c r="E22" s="25"/>
      <c r="F22" s="41"/>
      <c r="G22" s="25"/>
      <c r="H22" s="41"/>
      <c r="I22" s="25"/>
      <c r="J22" s="42"/>
      <c r="K22" s="25"/>
      <c r="L22" s="41"/>
      <c r="M22" s="25"/>
      <c r="N22" s="41"/>
      <c r="O22" s="25"/>
      <c r="P22" s="43"/>
      <c r="Q22" s="34">
        <f t="shared" si="4"/>
        <v>0</v>
      </c>
      <c r="R22" s="34">
        <f t="shared" si="5"/>
        <v>0</v>
      </c>
      <c r="S22" s="34">
        <f t="shared" si="9"/>
        <v>0</v>
      </c>
      <c r="T22" s="34" t="str">
        <f t="shared" si="7"/>
        <v>Not Met</v>
      </c>
    </row>
    <row r="23" spans="1:20" x14ac:dyDescent="0.25">
      <c r="A23" s="33">
        <f t="shared" si="8"/>
        <v>16</v>
      </c>
      <c r="B23" s="24"/>
      <c r="C23" s="25"/>
      <c r="D23" s="25"/>
      <c r="E23" s="25"/>
      <c r="F23" s="41"/>
      <c r="G23" s="25"/>
      <c r="H23" s="41"/>
      <c r="I23" s="25"/>
      <c r="J23" s="42"/>
      <c r="K23" s="25"/>
      <c r="L23" s="41"/>
      <c r="M23" s="25"/>
      <c r="N23" s="41"/>
      <c r="O23" s="25"/>
      <c r="P23" s="43"/>
      <c r="Q23" s="34">
        <f t="shared" si="4"/>
        <v>0</v>
      </c>
      <c r="R23" s="34">
        <f t="shared" si="5"/>
        <v>0</v>
      </c>
      <c r="S23" s="34">
        <f t="shared" si="9"/>
        <v>0</v>
      </c>
      <c r="T23" s="34" t="str">
        <f t="shared" si="7"/>
        <v>Not Met</v>
      </c>
    </row>
    <row r="24" spans="1:20" x14ac:dyDescent="0.25">
      <c r="A24" s="33">
        <f t="shared" si="8"/>
        <v>17</v>
      </c>
      <c r="B24" s="24"/>
      <c r="C24" s="25"/>
      <c r="D24" s="25"/>
      <c r="E24" s="25"/>
      <c r="F24" s="41"/>
      <c r="G24" s="25"/>
      <c r="H24" s="41"/>
      <c r="I24" s="25"/>
      <c r="J24" s="42"/>
      <c r="K24" s="25"/>
      <c r="L24" s="41"/>
      <c r="M24" s="25"/>
      <c r="N24" s="41"/>
      <c r="O24" s="25"/>
      <c r="P24" s="43"/>
      <c r="Q24" s="34">
        <f t="shared" si="4"/>
        <v>0</v>
      </c>
      <c r="R24" s="34">
        <f t="shared" si="5"/>
        <v>0</v>
      </c>
      <c r="S24" s="34">
        <f t="shared" si="9"/>
        <v>0</v>
      </c>
      <c r="T24" s="34" t="str">
        <f t="shared" si="7"/>
        <v>Not Met</v>
      </c>
    </row>
    <row r="25" spans="1:20" x14ac:dyDescent="0.25">
      <c r="A25" s="33">
        <f t="shared" si="8"/>
        <v>18</v>
      </c>
      <c r="B25" s="24"/>
      <c r="C25" s="25"/>
      <c r="D25" s="25"/>
      <c r="E25" s="25"/>
      <c r="F25" s="41"/>
      <c r="G25" s="25"/>
      <c r="H25" s="41"/>
      <c r="I25" s="25"/>
      <c r="J25" s="42"/>
      <c r="K25" s="25"/>
      <c r="L25" s="41"/>
      <c r="M25" s="25"/>
      <c r="N25" s="41"/>
      <c r="O25" s="25"/>
      <c r="P25" s="43"/>
      <c r="Q25" s="34">
        <f t="shared" si="4"/>
        <v>0</v>
      </c>
      <c r="R25" s="34">
        <f t="shared" si="5"/>
        <v>0</v>
      </c>
      <c r="S25" s="34">
        <f t="shared" si="9"/>
        <v>0</v>
      </c>
      <c r="T25" s="34" t="str">
        <f t="shared" si="7"/>
        <v>Not Met</v>
      </c>
    </row>
    <row r="26" spans="1:20" x14ac:dyDescent="0.25">
      <c r="A26" s="33">
        <f t="shared" si="8"/>
        <v>19</v>
      </c>
      <c r="B26" s="24"/>
      <c r="C26" s="25"/>
      <c r="D26" s="25"/>
      <c r="E26" s="25"/>
      <c r="F26" s="41"/>
      <c r="G26" s="25"/>
      <c r="H26" s="41"/>
      <c r="I26" s="25"/>
      <c r="J26" s="42"/>
      <c r="K26" s="25"/>
      <c r="L26" s="41"/>
      <c r="M26" s="25"/>
      <c r="N26" s="41"/>
      <c r="O26" s="25"/>
      <c r="P26" s="43"/>
      <c r="Q26" s="34">
        <f t="shared" si="4"/>
        <v>0</v>
      </c>
      <c r="R26" s="34">
        <f t="shared" si="5"/>
        <v>0</v>
      </c>
      <c r="S26" s="34">
        <f t="shared" si="9"/>
        <v>0</v>
      </c>
      <c r="T26" s="34" t="str">
        <f t="shared" si="7"/>
        <v>Not Met</v>
      </c>
    </row>
    <row r="27" spans="1:20" x14ac:dyDescent="0.25">
      <c r="A27" s="33">
        <f t="shared" si="8"/>
        <v>20</v>
      </c>
      <c r="B27" s="24"/>
      <c r="C27" s="25"/>
      <c r="D27" s="25"/>
      <c r="E27" s="25"/>
      <c r="F27" s="41"/>
      <c r="G27" s="25"/>
      <c r="H27" s="41"/>
      <c r="I27" s="25"/>
      <c r="J27" s="42"/>
      <c r="K27" s="25"/>
      <c r="L27" s="41"/>
      <c r="M27" s="25"/>
      <c r="N27" s="41"/>
      <c r="O27" s="25"/>
      <c r="P27" s="43"/>
      <c r="Q27" s="34">
        <f t="shared" si="4"/>
        <v>0</v>
      </c>
      <c r="R27" s="34">
        <f t="shared" si="5"/>
        <v>0</v>
      </c>
      <c r="S27" s="34">
        <f t="shared" si="9"/>
        <v>0</v>
      </c>
      <c r="T27" s="34" t="str">
        <f t="shared" si="7"/>
        <v>Not Met</v>
      </c>
    </row>
    <row r="28" spans="1:20" x14ac:dyDescent="0.25">
      <c r="A28" s="33">
        <f t="shared" si="8"/>
        <v>21</v>
      </c>
      <c r="B28" s="24"/>
      <c r="C28" s="25"/>
      <c r="D28" s="25"/>
      <c r="E28" s="25"/>
      <c r="F28" s="41"/>
      <c r="G28" s="25"/>
      <c r="H28" s="41"/>
      <c r="I28" s="25"/>
      <c r="J28" s="42"/>
      <c r="K28" s="25"/>
      <c r="L28" s="41"/>
      <c r="M28" s="25"/>
      <c r="N28" s="41"/>
      <c r="O28" s="25"/>
      <c r="P28" s="43"/>
      <c r="Q28" s="34">
        <f t="shared" si="4"/>
        <v>0</v>
      </c>
      <c r="R28" s="34">
        <f t="shared" si="5"/>
        <v>0</v>
      </c>
      <c r="S28" s="34">
        <f t="shared" si="9"/>
        <v>0</v>
      </c>
      <c r="T28" s="34" t="str">
        <f t="shared" si="7"/>
        <v>Not Met</v>
      </c>
    </row>
    <row r="29" spans="1:20" x14ac:dyDescent="0.25">
      <c r="A29" s="33">
        <f t="shared" si="8"/>
        <v>22</v>
      </c>
      <c r="B29" s="24"/>
      <c r="C29" s="25"/>
      <c r="D29" s="25"/>
      <c r="E29" s="25"/>
      <c r="F29" s="41"/>
      <c r="G29" s="25"/>
      <c r="H29" s="41"/>
      <c r="I29" s="25"/>
      <c r="J29" s="42"/>
      <c r="K29" s="25"/>
      <c r="L29" s="41"/>
      <c r="M29" s="25"/>
      <c r="N29" s="41"/>
      <c r="O29" s="25"/>
      <c r="P29" s="43"/>
      <c r="Q29" s="34">
        <f t="shared" si="4"/>
        <v>0</v>
      </c>
      <c r="R29" s="34">
        <f t="shared" si="5"/>
        <v>0</v>
      </c>
      <c r="S29" s="34">
        <f t="shared" si="9"/>
        <v>0</v>
      </c>
      <c r="T29" s="34" t="str">
        <f t="shared" si="7"/>
        <v>Not Met</v>
      </c>
    </row>
    <row r="30" spans="1:20" x14ac:dyDescent="0.25">
      <c r="A30" s="33">
        <f t="shared" si="8"/>
        <v>23</v>
      </c>
      <c r="B30" s="24"/>
      <c r="C30" s="25"/>
      <c r="D30" s="25"/>
      <c r="E30" s="25"/>
      <c r="F30" s="41"/>
      <c r="G30" s="25"/>
      <c r="H30" s="41"/>
      <c r="I30" s="25"/>
      <c r="J30" s="42"/>
      <c r="K30" s="25"/>
      <c r="L30" s="41"/>
      <c r="M30" s="25"/>
      <c r="N30" s="41"/>
      <c r="O30" s="25"/>
      <c r="P30" s="43"/>
      <c r="Q30" s="34">
        <f t="shared" si="4"/>
        <v>0</v>
      </c>
      <c r="R30" s="34">
        <f t="shared" si="5"/>
        <v>0</v>
      </c>
      <c r="S30" s="34">
        <f t="shared" si="9"/>
        <v>0</v>
      </c>
      <c r="T30" s="34" t="str">
        <f t="shared" si="7"/>
        <v>Not Met</v>
      </c>
    </row>
    <row r="31" spans="1:20" x14ac:dyDescent="0.25">
      <c r="A31" s="33">
        <f t="shared" si="8"/>
        <v>24</v>
      </c>
      <c r="B31" s="24"/>
      <c r="C31" s="25"/>
      <c r="D31" s="25"/>
      <c r="E31" s="25"/>
      <c r="F31" s="41"/>
      <c r="G31" s="25"/>
      <c r="H31" s="41"/>
      <c r="I31" s="25"/>
      <c r="J31" s="42"/>
      <c r="K31" s="25"/>
      <c r="L31" s="41"/>
      <c r="M31" s="25"/>
      <c r="N31" s="41"/>
      <c r="O31" s="25"/>
      <c r="P31" s="43"/>
      <c r="Q31" s="34">
        <f t="shared" si="4"/>
        <v>0</v>
      </c>
      <c r="R31" s="34">
        <f t="shared" si="5"/>
        <v>0</v>
      </c>
      <c r="S31" s="34">
        <f t="shared" si="9"/>
        <v>0</v>
      </c>
      <c r="T31" s="34" t="str">
        <f t="shared" si="7"/>
        <v>Not Met</v>
      </c>
    </row>
    <row r="32" spans="1:20" x14ac:dyDescent="0.25">
      <c r="A32" s="33">
        <f t="shared" si="8"/>
        <v>25</v>
      </c>
      <c r="B32" s="24"/>
      <c r="C32" s="25"/>
      <c r="D32" s="25"/>
      <c r="E32" s="25"/>
      <c r="F32" s="41"/>
      <c r="G32" s="25"/>
      <c r="H32" s="41"/>
      <c r="I32" s="25"/>
      <c r="J32" s="42"/>
      <c r="K32" s="25"/>
      <c r="L32" s="41"/>
      <c r="M32" s="25"/>
      <c r="N32" s="41"/>
      <c r="O32" s="25"/>
      <c r="P32" s="43"/>
      <c r="Q32" s="34">
        <f t="shared" si="4"/>
        <v>0</v>
      </c>
      <c r="R32" s="34">
        <f t="shared" si="5"/>
        <v>0</v>
      </c>
      <c r="S32" s="34">
        <f t="shared" si="9"/>
        <v>0</v>
      </c>
      <c r="T32" s="34" t="str">
        <f t="shared" si="7"/>
        <v>Not Met</v>
      </c>
    </row>
    <row r="33" spans="1:20" x14ac:dyDescent="0.25">
      <c r="A33" s="33">
        <f t="shared" si="8"/>
        <v>26</v>
      </c>
      <c r="B33" s="24"/>
      <c r="C33" s="25"/>
      <c r="D33" s="25"/>
      <c r="E33" s="25"/>
      <c r="F33" s="41"/>
      <c r="G33" s="25"/>
      <c r="H33" s="41"/>
      <c r="I33" s="25"/>
      <c r="J33" s="42"/>
      <c r="K33" s="25"/>
      <c r="L33" s="41"/>
      <c r="M33" s="25"/>
      <c r="N33" s="41"/>
      <c r="O33" s="25"/>
      <c r="P33" s="43"/>
      <c r="Q33" s="34">
        <f t="shared" si="4"/>
        <v>0</v>
      </c>
      <c r="R33" s="34">
        <f t="shared" si="5"/>
        <v>0</v>
      </c>
      <c r="S33" s="34">
        <f t="shared" si="9"/>
        <v>0</v>
      </c>
      <c r="T33" s="34" t="str">
        <f t="shared" si="7"/>
        <v>Not Met</v>
      </c>
    </row>
    <row r="34" spans="1:20" x14ac:dyDescent="0.25">
      <c r="A34" s="33">
        <f t="shared" si="8"/>
        <v>27</v>
      </c>
      <c r="B34" s="24"/>
      <c r="C34" s="25"/>
      <c r="D34" s="25"/>
      <c r="E34" s="25"/>
      <c r="F34" s="41"/>
      <c r="G34" s="25"/>
      <c r="H34" s="41"/>
      <c r="I34" s="25"/>
      <c r="J34" s="42"/>
      <c r="K34" s="25"/>
      <c r="L34" s="41"/>
      <c r="M34" s="25"/>
      <c r="N34" s="41"/>
      <c r="O34" s="25"/>
      <c r="P34" s="43"/>
      <c r="Q34" s="34">
        <f t="shared" si="4"/>
        <v>0</v>
      </c>
      <c r="R34" s="34">
        <f t="shared" si="5"/>
        <v>0</v>
      </c>
      <c r="S34" s="34">
        <f t="shared" si="9"/>
        <v>0</v>
      </c>
      <c r="T34" s="34" t="str">
        <f t="shared" si="7"/>
        <v>Not Met</v>
      </c>
    </row>
    <row r="35" spans="1:20" x14ac:dyDescent="0.25">
      <c r="A35" s="33">
        <f t="shared" si="8"/>
        <v>28</v>
      </c>
      <c r="B35" s="24"/>
      <c r="C35" s="25"/>
      <c r="D35" s="25"/>
      <c r="E35" s="25"/>
      <c r="F35" s="41"/>
      <c r="G35" s="25"/>
      <c r="H35" s="41"/>
      <c r="I35" s="25"/>
      <c r="J35" s="42"/>
      <c r="K35" s="25"/>
      <c r="L35" s="41"/>
      <c r="M35" s="25"/>
      <c r="N35" s="41"/>
      <c r="O35" s="25"/>
      <c r="P35" s="43"/>
      <c r="Q35" s="34">
        <f t="shared" si="4"/>
        <v>0</v>
      </c>
      <c r="R35" s="34">
        <f t="shared" si="5"/>
        <v>0</v>
      </c>
      <c r="S35" s="34">
        <f t="shared" si="9"/>
        <v>0</v>
      </c>
      <c r="T35" s="34" t="str">
        <f t="shared" si="7"/>
        <v>Not Met</v>
      </c>
    </row>
    <row r="36" spans="1:20" x14ac:dyDescent="0.25">
      <c r="A36" s="33">
        <f t="shared" si="8"/>
        <v>29</v>
      </c>
      <c r="B36" s="24"/>
      <c r="C36" s="25"/>
      <c r="D36" s="25"/>
      <c r="E36" s="25"/>
      <c r="F36" s="41"/>
      <c r="G36" s="25"/>
      <c r="H36" s="41"/>
      <c r="I36" s="25"/>
      <c r="J36" s="42"/>
      <c r="K36" s="25"/>
      <c r="L36" s="41"/>
      <c r="M36" s="25"/>
      <c r="N36" s="41"/>
      <c r="O36" s="25"/>
      <c r="P36" s="43"/>
      <c r="Q36" s="34">
        <f t="shared" si="4"/>
        <v>0</v>
      </c>
      <c r="R36" s="34">
        <f t="shared" si="5"/>
        <v>0</v>
      </c>
      <c r="S36" s="34">
        <f t="shared" si="9"/>
        <v>0</v>
      </c>
      <c r="T36" s="34" t="str">
        <f t="shared" si="7"/>
        <v>Not Met</v>
      </c>
    </row>
    <row r="37" spans="1:20" x14ac:dyDescent="0.25">
      <c r="A37" s="33">
        <f t="shared" si="8"/>
        <v>30</v>
      </c>
      <c r="B37" s="24"/>
      <c r="C37" s="25"/>
      <c r="D37" s="25"/>
      <c r="E37" s="25"/>
      <c r="F37" s="41"/>
      <c r="G37" s="25"/>
      <c r="H37" s="41"/>
      <c r="I37" s="25"/>
      <c r="J37" s="42"/>
      <c r="K37" s="25"/>
      <c r="L37" s="41"/>
      <c r="M37" s="25"/>
      <c r="N37" s="41"/>
      <c r="O37" s="25"/>
      <c r="P37" s="43"/>
      <c r="Q37" s="34">
        <f t="shared" si="4"/>
        <v>0</v>
      </c>
      <c r="R37" s="34">
        <f t="shared" si="5"/>
        <v>0</v>
      </c>
      <c r="S37" s="34">
        <f t="shared" si="9"/>
        <v>0</v>
      </c>
      <c r="T37" s="34" t="str">
        <f t="shared" si="7"/>
        <v>Not Met</v>
      </c>
    </row>
    <row r="38" spans="1:20" x14ac:dyDescent="0.25">
      <c r="A38" s="33">
        <f t="shared" si="8"/>
        <v>31</v>
      </c>
      <c r="B38" s="24"/>
      <c r="C38" s="25"/>
      <c r="D38" s="25"/>
      <c r="E38" s="25"/>
      <c r="F38" s="41"/>
      <c r="G38" s="25"/>
      <c r="H38" s="41"/>
      <c r="I38" s="25"/>
      <c r="J38" s="42"/>
      <c r="K38" s="25"/>
      <c r="L38" s="41"/>
      <c r="M38" s="25"/>
      <c r="N38" s="41"/>
      <c r="O38" s="25"/>
      <c r="P38" s="43"/>
      <c r="Q38" s="34">
        <f t="shared" si="4"/>
        <v>0</v>
      </c>
      <c r="R38" s="34">
        <f t="shared" si="5"/>
        <v>0</v>
      </c>
      <c r="S38" s="34">
        <f t="shared" si="9"/>
        <v>0</v>
      </c>
      <c r="T38" s="34" t="str">
        <f t="shared" si="7"/>
        <v>Not Met</v>
      </c>
    </row>
    <row r="39" spans="1:20" x14ac:dyDescent="0.25">
      <c r="A39" s="33">
        <f t="shared" si="8"/>
        <v>32</v>
      </c>
      <c r="B39" s="24"/>
      <c r="C39" s="25"/>
      <c r="D39" s="25"/>
      <c r="E39" s="25"/>
      <c r="F39" s="41"/>
      <c r="G39" s="25"/>
      <c r="H39" s="41"/>
      <c r="I39" s="25"/>
      <c r="J39" s="42"/>
      <c r="K39" s="25"/>
      <c r="L39" s="41"/>
      <c r="M39" s="25"/>
      <c r="N39" s="41"/>
      <c r="O39" s="25"/>
      <c r="P39" s="43"/>
      <c r="Q39" s="34">
        <f t="shared" si="4"/>
        <v>0</v>
      </c>
      <c r="R39" s="34">
        <f t="shared" si="5"/>
        <v>0</v>
      </c>
      <c r="S39" s="34">
        <f t="shared" si="9"/>
        <v>0</v>
      </c>
      <c r="T39" s="34" t="str">
        <f t="shared" si="7"/>
        <v>Not Met</v>
      </c>
    </row>
    <row r="40" spans="1:20" x14ac:dyDescent="0.25">
      <c r="A40" s="33">
        <f t="shared" si="8"/>
        <v>33</v>
      </c>
      <c r="B40" s="24"/>
      <c r="C40" s="25"/>
      <c r="D40" s="25"/>
      <c r="E40" s="25"/>
      <c r="F40" s="41"/>
      <c r="G40" s="25"/>
      <c r="H40" s="41"/>
      <c r="I40" s="25"/>
      <c r="J40" s="42"/>
      <c r="K40" s="25"/>
      <c r="L40" s="41"/>
      <c r="M40" s="25"/>
      <c r="N40" s="41"/>
      <c r="O40" s="25"/>
      <c r="P40" s="43"/>
      <c r="Q40" s="34">
        <f t="shared" si="4"/>
        <v>0</v>
      </c>
      <c r="R40" s="34">
        <f t="shared" si="5"/>
        <v>0</v>
      </c>
      <c r="S40" s="34">
        <f t="shared" si="9"/>
        <v>0</v>
      </c>
      <c r="T40" s="34" t="str">
        <f t="shared" si="7"/>
        <v>Not Met</v>
      </c>
    </row>
    <row r="41" spans="1:20" x14ac:dyDescent="0.25">
      <c r="A41" s="33">
        <f t="shared" si="8"/>
        <v>34</v>
      </c>
      <c r="B41" s="24"/>
      <c r="C41" s="25"/>
      <c r="D41" s="25"/>
      <c r="E41" s="25"/>
      <c r="F41" s="41"/>
      <c r="G41" s="25"/>
      <c r="H41" s="41"/>
      <c r="I41" s="25"/>
      <c r="J41" s="42"/>
      <c r="K41" s="25"/>
      <c r="L41" s="41"/>
      <c r="M41" s="25"/>
      <c r="N41" s="41"/>
      <c r="O41" s="25"/>
      <c r="P41" s="43"/>
      <c r="Q41" s="34">
        <f t="shared" si="4"/>
        <v>0</v>
      </c>
      <c r="R41" s="34">
        <f t="shared" si="5"/>
        <v>0</v>
      </c>
      <c r="S41" s="34">
        <f t="shared" si="9"/>
        <v>0</v>
      </c>
      <c r="T41" s="34" t="str">
        <f t="shared" si="7"/>
        <v>Not Met</v>
      </c>
    </row>
    <row r="42" spans="1:20" x14ac:dyDescent="0.25">
      <c r="A42" s="33">
        <f t="shared" si="8"/>
        <v>35</v>
      </c>
      <c r="B42" s="24"/>
      <c r="C42" s="25"/>
      <c r="D42" s="25"/>
      <c r="E42" s="25"/>
      <c r="F42" s="41"/>
      <c r="G42" s="25"/>
      <c r="H42" s="41"/>
      <c r="I42" s="25"/>
      <c r="J42" s="42"/>
      <c r="K42" s="25"/>
      <c r="L42" s="41"/>
      <c r="M42" s="25"/>
      <c r="N42" s="41"/>
      <c r="O42" s="25"/>
      <c r="P42" s="43"/>
      <c r="Q42" s="34">
        <f t="shared" si="4"/>
        <v>0</v>
      </c>
      <c r="R42" s="34">
        <f t="shared" si="5"/>
        <v>0</v>
      </c>
      <c r="S42" s="34">
        <f t="shared" si="9"/>
        <v>0</v>
      </c>
      <c r="T42" s="34" t="str">
        <f t="shared" si="7"/>
        <v>Not Met</v>
      </c>
    </row>
    <row r="43" spans="1:20" x14ac:dyDescent="0.25">
      <c r="A43" s="33">
        <f t="shared" si="8"/>
        <v>36</v>
      </c>
      <c r="B43" s="24"/>
      <c r="C43" s="25"/>
      <c r="D43" s="25"/>
      <c r="E43" s="25"/>
      <c r="F43" s="41"/>
      <c r="G43" s="25"/>
      <c r="H43" s="41"/>
      <c r="I43" s="25"/>
      <c r="J43" s="42"/>
      <c r="K43" s="25"/>
      <c r="L43" s="41"/>
      <c r="M43" s="25"/>
      <c r="N43" s="41"/>
      <c r="O43" s="25"/>
      <c r="P43" s="43"/>
      <c r="Q43" s="34">
        <f t="shared" si="4"/>
        <v>0</v>
      </c>
      <c r="R43" s="34">
        <f t="shared" si="5"/>
        <v>0</v>
      </c>
      <c r="S43" s="34">
        <f t="shared" si="9"/>
        <v>0</v>
      </c>
      <c r="T43" s="34" t="str">
        <f t="shared" si="7"/>
        <v>Not Met</v>
      </c>
    </row>
    <row r="44" spans="1:20" x14ac:dyDescent="0.25">
      <c r="A44" s="33">
        <f t="shared" si="8"/>
        <v>37</v>
      </c>
      <c r="B44" s="24"/>
      <c r="C44" s="25"/>
      <c r="D44" s="25"/>
      <c r="E44" s="25"/>
      <c r="F44" s="41"/>
      <c r="G44" s="25"/>
      <c r="H44" s="41"/>
      <c r="I44" s="25"/>
      <c r="J44" s="42"/>
      <c r="K44" s="25"/>
      <c r="L44" s="41"/>
      <c r="M44" s="25"/>
      <c r="N44" s="41"/>
      <c r="O44" s="25"/>
      <c r="P44" s="43"/>
      <c r="Q44" s="34">
        <f t="shared" si="4"/>
        <v>0</v>
      </c>
      <c r="R44" s="34">
        <f t="shared" si="5"/>
        <v>0</v>
      </c>
      <c r="S44" s="34">
        <f t="shared" si="9"/>
        <v>0</v>
      </c>
      <c r="T44" s="34" t="str">
        <f t="shared" si="7"/>
        <v>Not Met</v>
      </c>
    </row>
    <row r="45" spans="1:20" x14ac:dyDescent="0.25">
      <c r="A45" s="33">
        <f t="shared" si="8"/>
        <v>38</v>
      </c>
      <c r="B45" s="24"/>
      <c r="C45" s="25"/>
      <c r="D45" s="25"/>
      <c r="E45" s="25"/>
      <c r="F45" s="41"/>
      <c r="G45" s="25"/>
      <c r="H45" s="41"/>
      <c r="I45" s="25"/>
      <c r="J45" s="42"/>
      <c r="K45" s="25"/>
      <c r="L45" s="41"/>
      <c r="M45" s="25"/>
      <c r="N45" s="41"/>
      <c r="O45" s="25"/>
      <c r="P45" s="43"/>
      <c r="Q45" s="34">
        <f t="shared" si="4"/>
        <v>0</v>
      </c>
      <c r="R45" s="34">
        <f t="shared" si="5"/>
        <v>0</v>
      </c>
      <c r="S45" s="34">
        <f t="shared" si="9"/>
        <v>0</v>
      </c>
      <c r="T45" s="34" t="str">
        <f t="shared" si="7"/>
        <v>Not Met</v>
      </c>
    </row>
    <row r="46" spans="1:20" x14ac:dyDescent="0.25">
      <c r="A46" s="33">
        <f t="shared" si="8"/>
        <v>39</v>
      </c>
      <c r="B46" s="24"/>
      <c r="C46" s="25"/>
      <c r="D46" s="25"/>
      <c r="E46" s="25"/>
      <c r="F46" s="41"/>
      <c r="G46" s="25"/>
      <c r="H46" s="41"/>
      <c r="I46" s="25"/>
      <c r="J46" s="42"/>
      <c r="K46" s="25"/>
      <c r="L46" s="41"/>
      <c r="M46" s="25"/>
      <c r="N46" s="41"/>
      <c r="O46" s="25"/>
      <c r="P46" s="43"/>
      <c r="Q46" s="34">
        <f t="shared" si="4"/>
        <v>0</v>
      </c>
      <c r="R46" s="34">
        <f t="shared" si="5"/>
        <v>0</v>
      </c>
      <c r="S46" s="34">
        <f t="shared" si="9"/>
        <v>0</v>
      </c>
      <c r="T46" s="34" t="str">
        <f t="shared" si="7"/>
        <v>Not Met</v>
      </c>
    </row>
    <row r="47" spans="1:20" x14ac:dyDescent="0.25">
      <c r="A47" s="33">
        <f t="shared" si="8"/>
        <v>40</v>
      </c>
      <c r="B47" s="24"/>
      <c r="C47" s="25"/>
      <c r="D47" s="25"/>
      <c r="E47" s="25"/>
      <c r="F47" s="41"/>
      <c r="G47" s="25"/>
      <c r="H47" s="41"/>
      <c r="I47" s="25"/>
      <c r="J47" s="42"/>
      <c r="K47" s="25"/>
      <c r="L47" s="41"/>
      <c r="M47" s="25"/>
      <c r="N47" s="41"/>
      <c r="O47" s="25"/>
      <c r="P47" s="43"/>
      <c r="Q47" s="34">
        <f t="shared" si="4"/>
        <v>0</v>
      </c>
      <c r="R47" s="34">
        <f t="shared" si="5"/>
        <v>0</v>
      </c>
      <c r="S47" s="34">
        <f t="shared" si="9"/>
        <v>0</v>
      </c>
      <c r="T47" s="34" t="str">
        <f t="shared" si="7"/>
        <v>Not Met</v>
      </c>
    </row>
    <row r="48" spans="1:20" x14ac:dyDescent="0.25">
      <c r="A48" s="33">
        <f t="shared" si="8"/>
        <v>41</v>
      </c>
      <c r="B48" s="24"/>
      <c r="C48" s="25"/>
      <c r="D48" s="25"/>
      <c r="E48" s="25"/>
      <c r="F48" s="41"/>
      <c r="G48" s="25"/>
      <c r="H48" s="41"/>
      <c r="I48" s="25"/>
      <c r="J48" s="42"/>
      <c r="K48" s="25"/>
      <c r="L48" s="41"/>
      <c r="M48" s="25"/>
      <c r="N48" s="41"/>
      <c r="O48" s="25"/>
      <c r="P48" s="43"/>
      <c r="Q48" s="34">
        <f t="shared" si="4"/>
        <v>0</v>
      </c>
      <c r="R48" s="34">
        <f t="shared" si="5"/>
        <v>0</v>
      </c>
      <c r="S48" s="34">
        <f t="shared" si="9"/>
        <v>0</v>
      </c>
      <c r="T48" s="34" t="str">
        <f t="shared" si="7"/>
        <v>Not Met</v>
      </c>
    </row>
    <row r="49" spans="1:20" x14ac:dyDescent="0.25">
      <c r="A49" s="33">
        <f t="shared" si="8"/>
        <v>42</v>
      </c>
      <c r="B49" s="24"/>
      <c r="C49" s="25"/>
      <c r="D49" s="25"/>
      <c r="E49" s="25"/>
      <c r="F49" s="41"/>
      <c r="G49" s="25"/>
      <c r="H49" s="41"/>
      <c r="I49" s="25"/>
      <c r="J49" s="42"/>
      <c r="K49" s="25"/>
      <c r="L49" s="41"/>
      <c r="M49" s="25"/>
      <c r="N49" s="41"/>
      <c r="O49" s="25"/>
      <c r="P49" s="43"/>
      <c r="Q49" s="34">
        <f t="shared" si="4"/>
        <v>0</v>
      </c>
      <c r="R49" s="34">
        <f t="shared" si="5"/>
        <v>0</v>
      </c>
      <c r="S49" s="34">
        <f t="shared" si="9"/>
        <v>0</v>
      </c>
      <c r="T49" s="34" t="str">
        <f t="shared" si="7"/>
        <v>Not Met</v>
      </c>
    </row>
    <row r="50" spans="1:20" x14ac:dyDescent="0.25">
      <c r="A50" s="33">
        <f t="shared" si="8"/>
        <v>43</v>
      </c>
      <c r="B50" s="24"/>
      <c r="C50" s="25"/>
      <c r="D50" s="25"/>
      <c r="E50" s="25"/>
      <c r="F50" s="41"/>
      <c r="G50" s="25"/>
      <c r="H50" s="41"/>
      <c r="I50" s="25"/>
      <c r="J50" s="42"/>
      <c r="K50" s="25"/>
      <c r="L50" s="41"/>
      <c r="M50" s="25"/>
      <c r="N50" s="41"/>
      <c r="O50" s="25"/>
      <c r="P50" s="43"/>
      <c r="Q50" s="34">
        <f t="shared" si="4"/>
        <v>0</v>
      </c>
      <c r="R50" s="34">
        <f t="shared" si="5"/>
        <v>0</v>
      </c>
      <c r="S50" s="34">
        <f t="shared" si="9"/>
        <v>0</v>
      </c>
      <c r="T50" s="34" t="str">
        <f t="shared" si="7"/>
        <v>Not Met</v>
      </c>
    </row>
    <row r="51" spans="1:20" x14ac:dyDescent="0.25">
      <c r="A51" s="33">
        <f t="shared" si="8"/>
        <v>44</v>
      </c>
      <c r="B51" s="24"/>
      <c r="C51" s="25"/>
      <c r="D51" s="25"/>
      <c r="E51" s="25"/>
      <c r="F51" s="41"/>
      <c r="G51" s="25"/>
      <c r="H51" s="41"/>
      <c r="I51" s="25"/>
      <c r="J51" s="42"/>
      <c r="K51" s="25"/>
      <c r="L51" s="41"/>
      <c r="M51" s="25"/>
      <c r="N51" s="41"/>
      <c r="O51" s="25"/>
      <c r="P51" s="43"/>
      <c r="Q51" s="34">
        <f t="shared" si="4"/>
        <v>0</v>
      </c>
      <c r="R51" s="34">
        <f t="shared" si="5"/>
        <v>0</v>
      </c>
      <c r="S51" s="34">
        <f t="shared" si="9"/>
        <v>0</v>
      </c>
      <c r="T51" s="34" t="str">
        <f t="shared" si="7"/>
        <v>Not Met</v>
      </c>
    </row>
    <row r="52" spans="1:20" x14ac:dyDescent="0.25">
      <c r="A52" s="33">
        <f t="shared" si="8"/>
        <v>45</v>
      </c>
      <c r="B52" s="24"/>
      <c r="C52" s="25"/>
      <c r="D52" s="25"/>
      <c r="E52" s="25"/>
      <c r="F52" s="41"/>
      <c r="G52" s="25"/>
      <c r="H52" s="41"/>
      <c r="I52" s="25"/>
      <c r="J52" s="42"/>
      <c r="K52" s="25"/>
      <c r="L52" s="41"/>
      <c r="M52" s="25"/>
      <c r="N52" s="41"/>
      <c r="O52" s="25"/>
      <c r="P52" s="43"/>
      <c r="Q52" s="34">
        <f t="shared" si="4"/>
        <v>0</v>
      </c>
      <c r="R52" s="34">
        <f t="shared" si="5"/>
        <v>0</v>
      </c>
      <c r="S52" s="34">
        <f t="shared" si="9"/>
        <v>0</v>
      </c>
      <c r="T52" s="34" t="str">
        <f t="shared" si="7"/>
        <v>Not Met</v>
      </c>
    </row>
    <row r="53" spans="1:20" x14ac:dyDescent="0.25">
      <c r="A53" s="33">
        <f t="shared" si="8"/>
        <v>46</v>
      </c>
      <c r="B53" s="24"/>
      <c r="C53" s="25"/>
      <c r="D53" s="25"/>
      <c r="E53" s="25"/>
      <c r="F53" s="41"/>
      <c r="G53" s="25"/>
      <c r="H53" s="41"/>
      <c r="I53" s="25"/>
      <c r="J53" s="42"/>
      <c r="K53" s="25"/>
      <c r="L53" s="41"/>
      <c r="M53" s="25"/>
      <c r="N53" s="41"/>
      <c r="O53" s="25"/>
      <c r="P53" s="43"/>
      <c r="Q53" s="34">
        <f t="shared" si="4"/>
        <v>0</v>
      </c>
      <c r="R53" s="34">
        <f t="shared" si="5"/>
        <v>0</v>
      </c>
      <c r="S53" s="34">
        <f t="shared" si="9"/>
        <v>0</v>
      </c>
      <c r="T53" s="34" t="str">
        <f t="shared" si="7"/>
        <v>Not Met</v>
      </c>
    </row>
    <row r="54" spans="1:20" x14ac:dyDescent="0.25">
      <c r="A54" s="33">
        <f t="shared" si="8"/>
        <v>47</v>
      </c>
      <c r="B54" s="24"/>
      <c r="C54" s="25"/>
      <c r="D54" s="25"/>
      <c r="E54" s="25"/>
      <c r="F54" s="41"/>
      <c r="G54" s="25"/>
      <c r="H54" s="41"/>
      <c r="I54" s="25"/>
      <c r="J54" s="42"/>
      <c r="K54" s="25"/>
      <c r="L54" s="41"/>
      <c r="M54" s="25"/>
      <c r="N54" s="41"/>
      <c r="O54" s="25"/>
      <c r="P54" s="43"/>
      <c r="Q54" s="34">
        <f t="shared" si="4"/>
        <v>0</v>
      </c>
      <c r="R54" s="34">
        <f t="shared" si="5"/>
        <v>0</v>
      </c>
      <c r="S54" s="34">
        <f t="shared" si="9"/>
        <v>0</v>
      </c>
      <c r="T54" s="34" t="str">
        <f t="shared" si="7"/>
        <v>Not Met</v>
      </c>
    </row>
    <row r="55" spans="1:20" x14ac:dyDescent="0.25">
      <c r="A55" s="33">
        <f t="shared" si="8"/>
        <v>48</v>
      </c>
      <c r="B55" s="24"/>
      <c r="C55" s="25"/>
      <c r="D55" s="25"/>
      <c r="E55" s="25"/>
      <c r="F55" s="41"/>
      <c r="G55" s="25"/>
      <c r="H55" s="41"/>
      <c r="I55" s="25"/>
      <c r="J55" s="42"/>
      <c r="K55" s="25"/>
      <c r="L55" s="41"/>
      <c r="M55" s="25"/>
      <c r="N55" s="41"/>
      <c r="O55" s="25"/>
      <c r="P55" s="43"/>
      <c r="Q55" s="34">
        <f t="shared" si="4"/>
        <v>0</v>
      </c>
      <c r="R55" s="34">
        <f t="shared" si="5"/>
        <v>0</v>
      </c>
      <c r="S55" s="34">
        <f t="shared" si="9"/>
        <v>0</v>
      </c>
      <c r="T55" s="34" t="str">
        <f t="shared" si="7"/>
        <v>Not Met</v>
      </c>
    </row>
    <row r="56" spans="1:20" x14ac:dyDescent="0.25">
      <c r="A56" s="33">
        <f t="shared" si="8"/>
        <v>49</v>
      </c>
      <c r="B56" s="24"/>
      <c r="C56" s="25"/>
      <c r="D56" s="25"/>
      <c r="E56" s="25"/>
      <c r="F56" s="41"/>
      <c r="G56" s="25"/>
      <c r="H56" s="41"/>
      <c r="I56" s="25"/>
      <c r="J56" s="42"/>
      <c r="K56" s="25"/>
      <c r="L56" s="41"/>
      <c r="M56" s="25"/>
      <c r="N56" s="41"/>
      <c r="O56" s="25"/>
      <c r="P56" s="43"/>
      <c r="Q56" s="34">
        <f t="shared" si="4"/>
        <v>0</v>
      </c>
      <c r="R56" s="34">
        <f t="shared" si="5"/>
        <v>0</v>
      </c>
      <c r="S56" s="34">
        <f t="shared" si="9"/>
        <v>0</v>
      </c>
      <c r="T56" s="34" t="str">
        <f t="shared" si="7"/>
        <v>Not Met</v>
      </c>
    </row>
    <row r="57" spans="1:20" x14ac:dyDescent="0.25">
      <c r="A57" s="33">
        <f t="shared" si="8"/>
        <v>50</v>
      </c>
      <c r="B57" s="24"/>
      <c r="C57" s="25"/>
      <c r="D57" s="25"/>
      <c r="E57" s="25"/>
      <c r="F57" s="41"/>
      <c r="G57" s="25"/>
      <c r="H57" s="41"/>
      <c r="I57" s="25"/>
      <c r="J57" s="42"/>
      <c r="K57" s="25"/>
      <c r="L57" s="41"/>
      <c r="M57" s="25"/>
      <c r="N57" s="41"/>
      <c r="O57" s="25"/>
      <c r="P57" s="43"/>
      <c r="Q57" s="34">
        <f t="shared" si="4"/>
        <v>0</v>
      </c>
      <c r="R57" s="34">
        <f t="shared" si="5"/>
        <v>0</v>
      </c>
      <c r="S57" s="34">
        <f t="shared" si="9"/>
        <v>0</v>
      </c>
      <c r="T57" s="34" t="str">
        <f t="shared" si="7"/>
        <v>Not Met</v>
      </c>
    </row>
    <row r="58" spans="1:20" x14ac:dyDescent="0.25">
      <c r="A58" s="33">
        <f t="shared" si="8"/>
        <v>51</v>
      </c>
      <c r="B58" s="24"/>
      <c r="C58" s="25"/>
      <c r="D58" s="25"/>
      <c r="E58" s="25"/>
      <c r="F58" s="41"/>
      <c r="G58" s="25"/>
      <c r="H58" s="41"/>
      <c r="I58" s="25"/>
      <c r="J58" s="42"/>
      <c r="K58" s="25"/>
      <c r="L58" s="41"/>
      <c r="M58" s="25"/>
      <c r="N58" s="41"/>
      <c r="O58" s="25"/>
      <c r="P58" s="43"/>
      <c r="Q58" s="34">
        <f t="shared" si="4"/>
        <v>0</v>
      </c>
      <c r="R58" s="34">
        <f t="shared" si="5"/>
        <v>0</v>
      </c>
      <c r="S58" s="34">
        <f t="shared" si="9"/>
        <v>0</v>
      </c>
      <c r="T58" s="34" t="str">
        <f t="shared" si="7"/>
        <v>Not Met</v>
      </c>
    </row>
    <row r="59" spans="1:20" x14ac:dyDescent="0.25">
      <c r="A59" s="33">
        <f t="shared" si="8"/>
        <v>52</v>
      </c>
      <c r="B59" s="24"/>
      <c r="C59" s="25"/>
      <c r="D59" s="25"/>
      <c r="E59" s="25"/>
      <c r="F59" s="41"/>
      <c r="G59" s="25"/>
      <c r="H59" s="41"/>
      <c r="I59" s="25"/>
      <c r="J59" s="42"/>
      <c r="K59" s="25"/>
      <c r="L59" s="41"/>
      <c r="M59" s="25"/>
      <c r="N59" s="41"/>
      <c r="O59" s="25"/>
      <c r="P59" s="43"/>
      <c r="Q59" s="34">
        <f t="shared" si="4"/>
        <v>0</v>
      </c>
      <c r="R59" s="34">
        <f t="shared" si="5"/>
        <v>0</v>
      </c>
      <c r="S59" s="34">
        <f t="shared" si="9"/>
        <v>0</v>
      </c>
      <c r="T59" s="34" t="str">
        <f t="shared" si="7"/>
        <v>Not Met</v>
      </c>
    </row>
    <row r="60" spans="1:20" x14ac:dyDescent="0.25">
      <c r="A60" s="33">
        <f t="shared" si="8"/>
        <v>53</v>
      </c>
      <c r="B60" s="24"/>
      <c r="C60" s="25"/>
      <c r="D60" s="25"/>
      <c r="E60" s="25"/>
      <c r="F60" s="41"/>
      <c r="G60" s="25"/>
      <c r="H60" s="41"/>
      <c r="I60" s="25"/>
      <c r="J60" s="42"/>
      <c r="K60" s="25"/>
      <c r="L60" s="41"/>
      <c r="M60" s="25"/>
      <c r="N60" s="41"/>
      <c r="O60" s="25"/>
      <c r="P60" s="43"/>
      <c r="Q60" s="34">
        <f t="shared" si="4"/>
        <v>0</v>
      </c>
      <c r="R60" s="34">
        <f t="shared" si="5"/>
        <v>0</v>
      </c>
      <c r="S60" s="34">
        <f t="shared" si="9"/>
        <v>0</v>
      </c>
      <c r="T60" s="34" t="str">
        <f t="shared" si="7"/>
        <v>Not Met</v>
      </c>
    </row>
    <row r="61" spans="1:20" x14ac:dyDescent="0.25">
      <c r="A61" s="33">
        <f t="shared" si="8"/>
        <v>54</v>
      </c>
      <c r="B61" s="24"/>
      <c r="C61" s="25"/>
      <c r="D61" s="25"/>
      <c r="E61" s="25"/>
      <c r="F61" s="41"/>
      <c r="G61" s="25"/>
      <c r="H61" s="41"/>
      <c r="I61" s="25"/>
      <c r="J61" s="42"/>
      <c r="K61" s="25"/>
      <c r="L61" s="41"/>
      <c r="M61" s="25"/>
      <c r="N61" s="41"/>
      <c r="O61" s="25"/>
      <c r="P61" s="43"/>
      <c r="Q61" s="34">
        <f t="shared" si="4"/>
        <v>0</v>
      </c>
      <c r="R61" s="34">
        <f t="shared" si="5"/>
        <v>0</v>
      </c>
      <c r="S61" s="34">
        <f t="shared" si="9"/>
        <v>0</v>
      </c>
      <c r="T61" s="34" t="str">
        <f t="shared" si="7"/>
        <v>Not Met</v>
      </c>
    </row>
    <row r="62" spans="1:20" x14ac:dyDescent="0.25">
      <c r="A62" s="33">
        <f t="shared" si="8"/>
        <v>55</v>
      </c>
      <c r="B62" s="24"/>
      <c r="C62" s="25"/>
      <c r="D62" s="25"/>
      <c r="E62" s="25"/>
      <c r="F62" s="41"/>
      <c r="G62" s="25"/>
      <c r="H62" s="41"/>
      <c r="I62" s="25"/>
      <c r="J62" s="42"/>
      <c r="K62" s="25"/>
      <c r="L62" s="41"/>
      <c r="M62" s="25"/>
      <c r="N62" s="41"/>
      <c r="O62" s="25"/>
      <c r="P62" s="43"/>
      <c r="Q62" s="34">
        <f t="shared" si="4"/>
        <v>0</v>
      </c>
      <c r="R62" s="34">
        <f t="shared" si="5"/>
        <v>0</v>
      </c>
      <c r="S62" s="34">
        <f t="shared" si="9"/>
        <v>0</v>
      </c>
      <c r="T62" s="34" t="str">
        <f t="shared" si="7"/>
        <v>Not Met</v>
      </c>
    </row>
    <row r="63" spans="1:20" x14ac:dyDescent="0.25">
      <c r="A63" s="33">
        <f t="shared" si="8"/>
        <v>56</v>
      </c>
      <c r="B63" s="24"/>
      <c r="C63" s="25"/>
      <c r="D63" s="25"/>
      <c r="E63" s="25"/>
      <c r="F63" s="41"/>
      <c r="G63" s="25"/>
      <c r="H63" s="41"/>
      <c r="I63" s="25"/>
      <c r="J63" s="42"/>
      <c r="K63" s="25"/>
      <c r="L63" s="41"/>
      <c r="M63" s="25"/>
      <c r="N63" s="41"/>
      <c r="O63" s="25"/>
      <c r="P63" s="43"/>
      <c r="Q63" s="34">
        <f t="shared" si="4"/>
        <v>0</v>
      </c>
      <c r="R63" s="34">
        <f t="shared" si="5"/>
        <v>0</v>
      </c>
      <c r="S63" s="34">
        <f t="shared" si="9"/>
        <v>0</v>
      </c>
      <c r="T63" s="34" t="str">
        <f t="shared" si="7"/>
        <v>Not Met</v>
      </c>
    </row>
    <row r="64" spans="1:20" x14ac:dyDescent="0.25">
      <c r="A64" s="33">
        <f t="shared" si="8"/>
        <v>57</v>
      </c>
      <c r="B64" s="24"/>
      <c r="C64" s="25"/>
      <c r="D64" s="25"/>
      <c r="E64" s="25"/>
      <c r="F64" s="41"/>
      <c r="G64" s="25"/>
      <c r="H64" s="41"/>
      <c r="I64" s="25"/>
      <c r="J64" s="42"/>
      <c r="K64" s="25"/>
      <c r="L64" s="41"/>
      <c r="M64" s="25"/>
      <c r="N64" s="41"/>
      <c r="O64" s="25"/>
      <c r="P64" s="43"/>
      <c r="Q64" s="34">
        <f t="shared" si="4"/>
        <v>0</v>
      </c>
      <c r="R64" s="34">
        <f t="shared" si="5"/>
        <v>0</v>
      </c>
      <c r="S64" s="34">
        <f t="shared" si="9"/>
        <v>0</v>
      </c>
      <c r="T64" s="34" t="str">
        <f t="shared" si="7"/>
        <v>Not Met</v>
      </c>
    </row>
    <row r="65" spans="1:20" x14ac:dyDescent="0.25">
      <c r="A65" s="33">
        <f t="shared" si="8"/>
        <v>58</v>
      </c>
      <c r="B65" s="24"/>
      <c r="C65" s="25"/>
      <c r="D65" s="25"/>
      <c r="E65" s="25"/>
      <c r="F65" s="41"/>
      <c r="G65" s="25"/>
      <c r="H65" s="41"/>
      <c r="I65" s="25"/>
      <c r="J65" s="42"/>
      <c r="K65" s="25"/>
      <c r="L65" s="41"/>
      <c r="M65" s="25"/>
      <c r="N65" s="41"/>
      <c r="O65" s="25"/>
      <c r="P65" s="43"/>
      <c r="Q65" s="34">
        <f t="shared" si="4"/>
        <v>0</v>
      </c>
      <c r="R65" s="34">
        <f t="shared" si="5"/>
        <v>0</v>
      </c>
      <c r="S65" s="34">
        <f t="shared" si="9"/>
        <v>0</v>
      </c>
      <c r="T65" s="34" t="str">
        <f t="shared" si="7"/>
        <v>Not Met</v>
      </c>
    </row>
    <row r="66" spans="1:20" x14ac:dyDescent="0.25">
      <c r="A66" s="33">
        <f t="shared" si="8"/>
        <v>59</v>
      </c>
      <c r="B66" s="24"/>
      <c r="C66" s="25"/>
      <c r="D66" s="25"/>
      <c r="E66" s="25"/>
      <c r="F66" s="41"/>
      <c r="G66" s="25"/>
      <c r="H66" s="41"/>
      <c r="I66" s="25"/>
      <c r="J66" s="42"/>
      <c r="K66" s="25"/>
      <c r="L66" s="41"/>
      <c r="M66" s="25"/>
      <c r="N66" s="41"/>
      <c r="O66" s="25"/>
      <c r="P66" s="43"/>
      <c r="Q66" s="34">
        <f t="shared" si="4"/>
        <v>0</v>
      </c>
      <c r="R66" s="34">
        <f t="shared" si="5"/>
        <v>0</v>
      </c>
      <c r="S66" s="34">
        <f t="shared" si="9"/>
        <v>0</v>
      </c>
      <c r="T66" s="34" t="str">
        <f t="shared" si="7"/>
        <v>Not Met</v>
      </c>
    </row>
    <row r="67" spans="1:20" x14ac:dyDescent="0.25">
      <c r="A67" s="33">
        <f t="shared" si="8"/>
        <v>60</v>
      </c>
      <c r="B67" s="24"/>
      <c r="C67" s="25"/>
      <c r="D67" s="25"/>
      <c r="E67" s="25"/>
      <c r="F67" s="41"/>
      <c r="G67" s="25"/>
      <c r="H67" s="41"/>
      <c r="I67" s="25"/>
      <c r="J67" s="42"/>
      <c r="K67" s="25"/>
      <c r="L67" s="41"/>
      <c r="M67" s="25"/>
      <c r="N67" s="41"/>
      <c r="O67" s="25"/>
      <c r="P67" s="43"/>
      <c r="Q67" s="34">
        <f t="shared" si="4"/>
        <v>0</v>
      </c>
      <c r="R67" s="34">
        <f t="shared" si="5"/>
        <v>0</v>
      </c>
      <c r="S67" s="34">
        <f t="shared" si="9"/>
        <v>0</v>
      </c>
      <c r="T67" s="34" t="str">
        <f t="shared" si="7"/>
        <v>Not Met</v>
      </c>
    </row>
    <row r="68" spans="1:20" x14ac:dyDescent="0.25">
      <c r="A68" s="33">
        <f t="shared" si="8"/>
        <v>61</v>
      </c>
      <c r="B68" s="24"/>
      <c r="C68" s="25"/>
      <c r="D68" s="25"/>
      <c r="E68" s="25"/>
      <c r="F68" s="41"/>
      <c r="G68" s="25"/>
      <c r="H68" s="41"/>
      <c r="I68" s="25"/>
      <c r="J68" s="42"/>
      <c r="K68" s="25"/>
      <c r="L68" s="41"/>
      <c r="M68" s="25"/>
      <c r="N68" s="41"/>
      <c r="O68" s="25"/>
      <c r="P68" s="43"/>
      <c r="Q68" s="34">
        <f t="shared" si="4"/>
        <v>0</v>
      </c>
      <c r="R68" s="34">
        <f t="shared" si="5"/>
        <v>0</v>
      </c>
      <c r="S68" s="34">
        <f t="shared" si="9"/>
        <v>0</v>
      </c>
      <c r="T68" s="34" t="str">
        <f t="shared" si="7"/>
        <v>Not Met</v>
      </c>
    </row>
    <row r="69" spans="1:20" x14ac:dyDescent="0.25">
      <c r="A69" s="33">
        <f t="shared" si="8"/>
        <v>62</v>
      </c>
      <c r="B69" s="24"/>
      <c r="C69" s="25"/>
      <c r="D69" s="25"/>
      <c r="E69" s="25"/>
      <c r="F69" s="41"/>
      <c r="G69" s="25"/>
      <c r="H69" s="41"/>
      <c r="I69" s="25"/>
      <c r="J69" s="42"/>
      <c r="K69" s="25"/>
      <c r="L69" s="41"/>
      <c r="M69" s="25"/>
      <c r="N69" s="41"/>
      <c r="O69" s="25"/>
      <c r="P69" s="43"/>
      <c r="Q69" s="34">
        <f t="shared" si="4"/>
        <v>0</v>
      </c>
      <c r="R69" s="34">
        <f t="shared" si="5"/>
        <v>0</v>
      </c>
      <c r="S69" s="34">
        <f t="shared" si="9"/>
        <v>0</v>
      </c>
      <c r="T69" s="34" t="str">
        <f t="shared" si="7"/>
        <v>Not Met</v>
      </c>
    </row>
    <row r="70" spans="1:20" x14ac:dyDescent="0.25">
      <c r="A70" s="33">
        <f t="shared" si="8"/>
        <v>63</v>
      </c>
      <c r="B70" s="24"/>
      <c r="C70" s="25"/>
      <c r="D70" s="25"/>
      <c r="E70" s="25"/>
      <c r="F70" s="41"/>
      <c r="G70" s="25"/>
      <c r="H70" s="41"/>
      <c r="I70" s="25"/>
      <c r="J70" s="42"/>
      <c r="K70" s="25"/>
      <c r="L70" s="41"/>
      <c r="M70" s="25"/>
      <c r="N70" s="41"/>
      <c r="O70" s="25"/>
      <c r="P70" s="43"/>
      <c r="Q70" s="34">
        <f t="shared" si="4"/>
        <v>0</v>
      </c>
      <c r="R70" s="34">
        <f t="shared" si="5"/>
        <v>0</v>
      </c>
      <c r="S70" s="34">
        <f t="shared" si="9"/>
        <v>0</v>
      </c>
      <c r="T70" s="34" t="str">
        <f t="shared" si="7"/>
        <v>Not Met</v>
      </c>
    </row>
    <row r="71" spans="1:20" x14ac:dyDescent="0.25">
      <c r="A71" s="33">
        <f t="shared" si="8"/>
        <v>64</v>
      </c>
      <c r="B71" s="24"/>
      <c r="C71" s="25"/>
      <c r="D71" s="25"/>
      <c r="E71" s="25"/>
      <c r="F71" s="41"/>
      <c r="G71" s="25"/>
      <c r="H71" s="41"/>
      <c r="I71" s="25"/>
      <c r="J71" s="42"/>
      <c r="K71" s="25"/>
      <c r="L71" s="41"/>
      <c r="M71" s="25"/>
      <c r="N71" s="41"/>
      <c r="O71" s="25"/>
      <c r="P71" s="43"/>
      <c r="Q71" s="34">
        <f t="shared" si="4"/>
        <v>0</v>
      </c>
      <c r="R71" s="34">
        <f t="shared" si="5"/>
        <v>0</v>
      </c>
      <c r="S71" s="34">
        <f t="shared" si="9"/>
        <v>0</v>
      </c>
      <c r="T71" s="34" t="str">
        <f t="shared" si="7"/>
        <v>Not Met</v>
      </c>
    </row>
    <row r="72" spans="1:20" x14ac:dyDescent="0.25">
      <c r="A72" s="33">
        <f t="shared" si="8"/>
        <v>65</v>
      </c>
      <c r="B72" s="24"/>
      <c r="C72" s="25"/>
      <c r="D72" s="25"/>
      <c r="E72" s="25"/>
      <c r="F72" s="41"/>
      <c r="G72" s="25"/>
      <c r="H72" s="41"/>
      <c r="I72" s="25"/>
      <c r="J72" s="42"/>
      <c r="K72" s="25"/>
      <c r="L72" s="41"/>
      <c r="M72" s="25"/>
      <c r="N72" s="41"/>
      <c r="O72" s="25"/>
      <c r="P72" s="43"/>
      <c r="Q72" s="34">
        <f t="shared" ref="Q72:Q87" si="10">COUNTIF(E72:O72, "Successful Completion")</f>
        <v>0</v>
      </c>
      <c r="R72" s="34">
        <f t="shared" ref="R72:R87" si="11">COUNTIF(E72:O72, "Unsuccessful")</f>
        <v>0</v>
      </c>
      <c r="S72" s="34">
        <f t="shared" si="9"/>
        <v>0</v>
      </c>
      <c r="T72" s="34" t="str">
        <f t="shared" ref="T72:T87" si="12">IF(Q72 = 6, "Yes", "Not Met")</f>
        <v>Not Met</v>
      </c>
    </row>
    <row r="73" spans="1:20" x14ac:dyDescent="0.25">
      <c r="A73" s="33">
        <f t="shared" si="8"/>
        <v>66</v>
      </c>
      <c r="B73" s="24"/>
      <c r="C73" s="25"/>
      <c r="D73" s="25"/>
      <c r="E73" s="25"/>
      <c r="F73" s="41"/>
      <c r="G73" s="25"/>
      <c r="H73" s="41"/>
      <c r="I73" s="25"/>
      <c r="J73" s="42"/>
      <c r="K73" s="25"/>
      <c r="L73" s="41"/>
      <c r="M73" s="25"/>
      <c r="N73" s="41"/>
      <c r="O73" s="25"/>
      <c r="P73" s="43"/>
      <c r="Q73" s="34">
        <f t="shared" si="10"/>
        <v>0</v>
      </c>
      <c r="R73" s="34">
        <f t="shared" si="11"/>
        <v>0</v>
      </c>
      <c r="S73" s="34">
        <f t="shared" si="9"/>
        <v>0</v>
      </c>
      <c r="T73" s="34" t="str">
        <f t="shared" si="12"/>
        <v>Not Met</v>
      </c>
    </row>
    <row r="74" spans="1:20" x14ac:dyDescent="0.25">
      <c r="A74" s="33">
        <f>A73+1</f>
        <v>67</v>
      </c>
      <c r="B74" s="24"/>
      <c r="C74" s="25"/>
      <c r="D74" s="25"/>
      <c r="E74" s="25"/>
      <c r="F74" s="41"/>
      <c r="G74" s="25"/>
      <c r="H74" s="41"/>
      <c r="I74" s="25"/>
      <c r="J74" s="42"/>
      <c r="K74" s="25"/>
      <c r="L74" s="41"/>
      <c r="M74" s="25"/>
      <c r="N74" s="41"/>
      <c r="O74" s="25"/>
      <c r="P74" s="43"/>
      <c r="Q74" s="34">
        <f t="shared" si="10"/>
        <v>0</v>
      </c>
      <c r="R74" s="34">
        <f t="shared" si="11"/>
        <v>0</v>
      </c>
      <c r="S74" s="34">
        <f t="shared" ref="S74:S87" si="13">COUNTIF(E74:O74, "Did Not Attempt")</f>
        <v>0</v>
      </c>
      <c r="T74" s="34" t="str">
        <f t="shared" si="12"/>
        <v>Not Met</v>
      </c>
    </row>
    <row r="75" spans="1:20" x14ac:dyDescent="0.25">
      <c r="A75" s="33">
        <f t="shared" ref="A75:A87" si="14">A74+1</f>
        <v>68</v>
      </c>
      <c r="B75" s="24"/>
      <c r="C75" s="25"/>
      <c r="D75" s="25"/>
      <c r="E75" s="25"/>
      <c r="F75" s="41"/>
      <c r="G75" s="25"/>
      <c r="H75" s="41"/>
      <c r="I75" s="25"/>
      <c r="J75" s="42"/>
      <c r="K75" s="25"/>
      <c r="L75" s="41"/>
      <c r="M75" s="25"/>
      <c r="N75" s="41"/>
      <c r="O75" s="25"/>
      <c r="P75" s="43"/>
      <c r="Q75" s="34">
        <f t="shared" si="10"/>
        <v>0</v>
      </c>
      <c r="R75" s="34">
        <f t="shared" si="11"/>
        <v>0</v>
      </c>
      <c r="S75" s="34">
        <f t="shared" si="13"/>
        <v>0</v>
      </c>
      <c r="T75" s="34" t="str">
        <f t="shared" si="12"/>
        <v>Not Met</v>
      </c>
    </row>
    <row r="76" spans="1:20" x14ac:dyDescent="0.25">
      <c r="A76" s="33">
        <f t="shared" si="14"/>
        <v>69</v>
      </c>
      <c r="B76" s="24"/>
      <c r="C76" s="25"/>
      <c r="D76" s="25"/>
      <c r="E76" s="25"/>
      <c r="F76" s="41"/>
      <c r="G76" s="25"/>
      <c r="H76" s="41"/>
      <c r="I76" s="25"/>
      <c r="J76" s="42"/>
      <c r="K76" s="25"/>
      <c r="L76" s="41"/>
      <c r="M76" s="25"/>
      <c r="N76" s="41"/>
      <c r="O76" s="25"/>
      <c r="P76" s="43"/>
      <c r="Q76" s="34">
        <f t="shared" si="10"/>
        <v>0</v>
      </c>
      <c r="R76" s="34">
        <f t="shared" si="11"/>
        <v>0</v>
      </c>
      <c r="S76" s="34">
        <f t="shared" si="13"/>
        <v>0</v>
      </c>
      <c r="T76" s="34" t="str">
        <f t="shared" si="12"/>
        <v>Not Met</v>
      </c>
    </row>
    <row r="77" spans="1:20" x14ac:dyDescent="0.25">
      <c r="A77" s="33">
        <v>70</v>
      </c>
      <c r="B77" s="24"/>
      <c r="C77" s="25"/>
      <c r="D77" s="25"/>
      <c r="E77" s="25"/>
      <c r="F77" s="41"/>
      <c r="G77" s="25"/>
      <c r="H77" s="41"/>
      <c r="I77" s="25"/>
      <c r="J77" s="42"/>
      <c r="K77" s="25"/>
      <c r="L77" s="41"/>
      <c r="M77" s="25"/>
      <c r="N77" s="41"/>
      <c r="O77" s="25"/>
      <c r="P77" s="43"/>
      <c r="Q77" s="34">
        <f t="shared" si="10"/>
        <v>0</v>
      </c>
      <c r="R77" s="34">
        <f t="shared" si="11"/>
        <v>0</v>
      </c>
      <c r="S77" s="34">
        <f t="shared" si="13"/>
        <v>0</v>
      </c>
      <c r="T77" s="34" t="str">
        <f t="shared" si="12"/>
        <v>Not Met</v>
      </c>
    </row>
    <row r="78" spans="1:20" x14ac:dyDescent="0.25">
      <c r="A78" s="33">
        <f t="shared" si="14"/>
        <v>71</v>
      </c>
      <c r="B78" s="24"/>
      <c r="C78" s="25"/>
      <c r="D78" s="25"/>
      <c r="E78" s="25"/>
      <c r="F78" s="41"/>
      <c r="G78" s="25"/>
      <c r="H78" s="41"/>
      <c r="I78" s="25"/>
      <c r="J78" s="42"/>
      <c r="K78" s="25"/>
      <c r="L78" s="41"/>
      <c r="M78" s="25"/>
      <c r="N78" s="41"/>
      <c r="O78" s="25"/>
      <c r="P78" s="43"/>
      <c r="Q78" s="34">
        <f t="shared" si="10"/>
        <v>0</v>
      </c>
      <c r="R78" s="34">
        <f t="shared" si="11"/>
        <v>0</v>
      </c>
      <c r="S78" s="34">
        <f t="shared" si="13"/>
        <v>0</v>
      </c>
      <c r="T78" s="34" t="str">
        <f t="shared" si="12"/>
        <v>Not Met</v>
      </c>
    </row>
    <row r="79" spans="1:20" x14ac:dyDescent="0.25">
      <c r="A79" s="33">
        <f t="shared" si="14"/>
        <v>72</v>
      </c>
      <c r="B79" s="24"/>
      <c r="C79" s="25"/>
      <c r="D79" s="25"/>
      <c r="E79" s="25"/>
      <c r="F79" s="41"/>
      <c r="G79" s="25"/>
      <c r="H79" s="41"/>
      <c r="I79" s="25"/>
      <c r="J79" s="42"/>
      <c r="K79" s="25"/>
      <c r="L79" s="41"/>
      <c r="M79" s="25"/>
      <c r="N79" s="41"/>
      <c r="O79" s="25"/>
      <c r="P79" s="43"/>
      <c r="Q79" s="34">
        <f t="shared" si="10"/>
        <v>0</v>
      </c>
      <c r="R79" s="34">
        <f t="shared" si="11"/>
        <v>0</v>
      </c>
      <c r="S79" s="34">
        <f t="shared" si="13"/>
        <v>0</v>
      </c>
      <c r="T79" s="34" t="str">
        <f t="shared" si="12"/>
        <v>Not Met</v>
      </c>
    </row>
    <row r="80" spans="1:20" x14ac:dyDescent="0.25">
      <c r="A80" s="33">
        <f t="shared" si="14"/>
        <v>73</v>
      </c>
      <c r="B80" s="24"/>
      <c r="C80" s="25"/>
      <c r="D80" s="25"/>
      <c r="E80" s="25"/>
      <c r="F80" s="41"/>
      <c r="G80" s="25"/>
      <c r="H80" s="41"/>
      <c r="I80" s="25"/>
      <c r="J80" s="42"/>
      <c r="K80" s="25"/>
      <c r="L80" s="41"/>
      <c r="M80" s="25"/>
      <c r="N80" s="41"/>
      <c r="O80" s="25"/>
      <c r="P80" s="43"/>
      <c r="Q80" s="34">
        <f t="shared" si="10"/>
        <v>0</v>
      </c>
      <c r="R80" s="34">
        <f t="shared" si="11"/>
        <v>0</v>
      </c>
      <c r="S80" s="34">
        <f t="shared" si="13"/>
        <v>0</v>
      </c>
      <c r="T80" s="34" t="str">
        <f t="shared" si="12"/>
        <v>Not Met</v>
      </c>
    </row>
    <row r="81" spans="1:20" x14ac:dyDescent="0.25">
      <c r="A81" s="33">
        <f t="shared" si="14"/>
        <v>74</v>
      </c>
      <c r="B81" s="24"/>
      <c r="C81" s="25"/>
      <c r="D81" s="25"/>
      <c r="E81" s="25"/>
      <c r="F81" s="41"/>
      <c r="G81" s="25"/>
      <c r="H81" s="41"/>
      <c r="I81" s="25"/>
      <c r="J81" s="42"/>
      <c r="K81" s="25"/>
      <c r="L81" s="41"/>
      <c r="M81" s="25"/>
      <c r="N81" s="41"/>
      <c r="O81" s="25"/>
      <c r="P81" s="43"/>
      <c r="Q81" s="34">
        <f t="shared" si="10"/>
        <v>0</v>
      </c>
      <c r="R81" s="34">
        <f t="shared" si="11"/>
        <v>0</v>
      </c>
      <c r="S81" s="34">
        <f t="shared" si="13"/>
        <v>0</v>
      </c>
      <c r="T81" s="34" t="str">
        <f t="shared" si="12"/>
        <v>Not Met</v>
      </c>
    </row>
    <row r="82" spans="1:20" x14ac:dyDescent="0.25">
      <c r="A82" s="33">
        <f t="shared" si="14"/>
        <v>75</v>
      </c>
      <c r="B82" s="24"/>
      <c r="C82" s="25"/>
      <c r="D82" s="25"/>
      <c r="E82" s="25"/>
      <c r="F82" s="41"/>
      <c r="G82" s="25"/>
      <c r="H82" s="41"/>
      <c r="I82" s="25"/>
      <c r="J82" s="42"/>
      <c r="K82" s="25"/>
      <c r="L82" s="41"/>
      <c r="M82" s="25"/>
      <c r="N82" s="41"/>
      <c r="O82" s="25"/>
      <c r="P82" s="43"/>
      <c r="Q82" s="34">
        <f t="shared" si="10"/>
        <v>0</v>
      </c>
      <c r="R82" s="34">
        <f t="shared" si="11"/>
        <v>0</v>
      </c>
      <c r="S82" s="34">
        <f t="shared" si="13"/>
        <v>0</v>
      </c>
      <c r="T82" s="34" t="str">
        <f t="shared" si="12"/>
        <v>Not Met</v>
      </c>
    </row>
    <row r="83" spans="1:20" x14ac:dyDescent="0.25">
      <c r="A83" s="33">
        <f t="shared" si="14"/>
        <v>76</v>
      </c>
      <c r="B83" s="24"/>
      <c r="C83" s="25"/>
      <c r="D83" s="25"/>
      <c r="E83" s="25"/>
      <c r="F83" s="41"/>
      <c r="G83" s="25"/>
      <c r="H83" s="41"/>
      <c r="I83" s="25"/>
      <c r="J83" s="42"/>
      <c r="K83" s="25"/>
      <c r="L83" s="41"/>
      <c r="M83" s="25"/>
      <c r="N83" s="41"/>
      <c r="O83" s="25"/>
      <c r="P83" s="43"/>
      <c r="Q83" s="34">
        <f t="shared" si="10"/>
        <v>0</v>
      </c>
      <c r="R83" s="34">
        <f t="shared" si="11"/>
        <v>0</v>
      </c>
      <c r="S83" s="34">
        <f t="shared" si="13"/>
        <v>0</v>
      </c>
      <c r="T83" s="34" t="str">
        <f t="shared" si="12"/>
        <v>Not Met</v>
      </c>
    </row>
    <row r="84" spans="1:20" x14ac:dyDescent="0.25">
      <c r="A84" s="33">
        <f t="shared" si="14"/>
        <v>77</v>
      </c>
      <c r="B84" s="24"/>
      <c r="C84" s="25"/>
      <c r="D84" s="25"/>
      <c r="E84" s="25"/>
      <c r="F84" s="41"/>
      <c r="G84" s="25"/>
      <c r="H84" s="41"/>
      <c r="I84" s="25"/>
      <c r="J84" s="42"/>
      <c r="K84" s="25"/>
      <c r="L84" s="41"/>
      <c r="M84" s="25"/>
      <c r="N84" s="41"/>
      <c r="O84" s="25"/>
      <c r="P84" s="43"/>
      <c r="Q84" s="34">
        <f t="shared" si="10"/>
        <v>0</v>
      </c>
      <c r="R84" s="34">
        <f t="shared" si="11"/>
        <v>0</v>
      </c>
      <c r="S84" s="34">
        <f t="shared" si="13"/>
        <v>0</v>
      </c>
      <c r="T84" s="34" t="str">
        <f t="shared" si="12"/>
        <v>Not Met</v>
      </c>
    </row>
    <row r="85" spans="1:20" x14ac:dyDescent="0.25">
      <c r="A85" s="33">
        <f t="shared" si="14"/>
        <v>78</v>
      </c>
      <c r="B85" s="24"/>
      <c r="C85" s="25"/>
      <c r="D85" s="25"/>
      <c r="E85" s="25"/>
      <c r="F85" s="41"/>
      <c r="G85" s="25"/>
      <c r="H85" s="41"/>
      <c r="I85" s="25"/>
      <c r="J85" s="42"/>
      <c r="K85" s="25"/>
      <c r="L85" s="41"/>
      <c r="M85" s="25"/>
      <c r="N85" s="41"/>
      <c r="O85" s="25"/>
      <c r="P85" s="43"/>
      <c r="Q85" s="34">
        <f t="shared" si="10"/>
        <v>0</v>
      </c>
      <c r="R85" s="34">
        <f t="shared" si="11"/>
        <v>0</v>
      </c>
      <c r="S85" s="34">
        <f t="shared" si="13"/>
        <v>0</v>
      </c>
      <c r="T85" s="34" t="str">
        <f t="shared" si="12"/>
        <v>Not Met</v>
      </c>
    </row>
    <row r="86" spans="1:20" x14ac:dyDescent="0.25">
      <c r="A86" s="33">
        <f t="shared" si="14"/>
        <v>79</v>
      </c>
      <c r="B86" s="24"/>
      <c r="C86" s="25"/>
      <c r="D86" s="25"/>
      <c r="E86" s="25"/>
      <c r="F86" s="41"/>
      <c r="G86" s="25"/>
      <c r="H86" s="41"/>
      <c r="I86" s="25"/>
      <c r="J86" s="42"/>
      <c r="K86" s="25"/>
      <c r="L86" s="41"/>
      <c r="M86" s="25"/>
      <c r="N86" s="41"/>
      <c r="O86" s="25"/>
      <c r="P86" s="43"/>
      <c r="Q86" s="34">
        <f t="shared" si="10"/>
        <v>0</v>
      </c>
      <c r="R86" s="34">
        <f t="shared" si="11"/>
        <v>0</v>
      </c>
      <c r="S86" s="34">
        <f t="shared" si="13"/>
        <v>0</v>
      </c>
      <c r="T86" s="34" t="str">
        <f t="shared" si="12"/>
        <v>Not Met</v>
      </c>
    </row>
    <row r="87" spans="1:20" x14ac:dyDescent="0.25">
      <c r="A87" s="33">
        <f t="shared" si="14"/>
        <v>80</v>
      </c>
      <c r="B87" s="24"/>
      <c r="C87" s="25"/>
      <c r="D87" s="25"/>
      <c r="E87" s="25"/>
      <c r="F87" s="41"/>
      <c r="G87" s="25"/>
      <c r="H87" s="41"/>
      <c r="I87" s="25"/>
      <c r="J87" s="42"/>
      <c r="K87" s="25"/>
      <c r="L87" s="41"/>
      <c r="M87" s="25"/>
      <c r="N87" s="41"/>
      <c r="O87" s="25"/>
      <c r="P87" s="43"/>
      <c r="Q87" s="34">
        <f t="shared" si="10"/>
        <v>0</v>
      </c>
      <c r="R87" s="34">
        <f t="shared" si="11"/>
        <v>0</v>
      </c>
      <c r="S87" s="34">
        <f t="shared" si="13"/>
        <v>0</v>
      </c>
      <c r="T87" s="34" t="str">
        <f t="shared" si="12"/>
        <v>Not Met</v>
      </c>
    </row>
    <row r="88" spans="1:20" x14ac:dyDescent="0.25">
      <c r="A88" s="17"/>
      <c r="B88" s="18"/>
      <c r="C88" s="19"/>
      <c r="D88" s="19"/>
      <c r="E88" s="19"/>
      <c r="F88" s="19"/>
      <c r="G88" s="19"/>
      <c r="H88" s="19"/>
      <c r="I88" s="19"/>
      <c r="J88" s="19"/>
      <c r="K88" s="19"/>
      <c r="L88" s="19"/>
      <c r="M88" s="19"/>
      <c r="N88" s="19"/>
      <c r="O88" s="19"/>
      <c r="P88" s="19"/>
      <c r="Q88" s="40"/>
      <c r="R88" s="40"/>
      <c r="S88" s="40"/>
      <c r="T88" s="40"/>
    </row>
  </sheetData>
  <sheetProtection algorithmName="SHA-512" hashValue="67O5ovTdbigek/jvygDNf2A57l7O5g6hhJ/b/Uz3Up7C+9uq0R0ReuiCI2iKbu4OdwQurtnyrcjkauxt7/HdVA==" saltValue="Hjp/5dJ2sqp//UV7rQg4EA==" spinCount="100000" sheet="1" objects="1" scenarios="1" selectLockedCells="1"/>
  <mergeCells count="1">
    <mergeCell ref="A7:P7"/>
  </mergeCells>
  <conditionalFormatting sqref="F3:F6">
    <cfRule type="expression" dxfId="33" priority="41">
      <formula>$E3="Successful Completion"</formula>
    </cfRule>
    <cfRule type="expression" dxfId="32" priority="39">
      <formula>$E3="Did Not Attempt"</formula>
    </cfRule>
  </conditionalFormatting>
  <conditionalFormatting sqref="F8:F87">
    <cfRule type="expression" dxfId="31" priority="37">
      <formula>$E8="Did Not Attempt"</formula>
    </cfRule>
    <cfRule type="expression" dxfId="30" priority="38">
      <formula>$E8="Successful Completion"</formula>
    </cfRule>
  </conditionalFormatting>
  <conditionalFormatting sqref="N8:N87">
    <cfRule type="expression" dxfId="29" priority="29">
      <formula>$M8="Did Not Attempt"</formula>
    </cfRule>
    <cfRule type="expression" dxfId="28" priority="30">
      <formula>$M8="Successful Completion"</formula>
    </cfRule>
  </conditionalFormatting>
  <conditionalFormatting sqref="P8:P87">
    <cfRule type="expression" dxfId="27" priority="27">
      <formula>$O8="Did Not Attempt"</formula>
    </cfRule>
    <cfRule type="expression" dxfId="26" priority="28">
      <formula>$O8="Successful Completion"</formula>
    </cfRule>
  </conditionalFormatting>
  <conditionalFormatting sqref="H8">
    <cfRule type="expression" dxfId="25" priority="25">
      <formula>$G8="Did Not Attempt"</formula>
    </cfRule>
    <cfRule type="expression" dxfId="24" priority="26">
      <formula>$G8="Successful Completion"</formula>
    </cfRule>
  </conditionalFormatting>
  <conditionalFormatting sqref="H9:H87">
    <cfRule type="expression" dxfId="23" priority="23">
      <formula>$G9="Did Not Attempt"</formula>
    </cfRule>
    <cfRule type="expression" dxfId="22" priority="24">
      <formula>$G9="Successful Completion"</formula>
    </cfRule>
  </conditionalFormatting>
  <conditionalFormatting sqref="J8">
    <cfRule type="expression" dxfId="21" priority="21">
      <formula>$I8="Did Not Attempt"</formula>
    </cfRule>
    <cfRule type="expression" dxfId="20" priority="22">
      <formula>$I8="Successful Completion"</formula>
    </cfRule>
  </conditionalFormatting>
  <conditionalFormatting sqref="J9:J87">
    <cfRule type="expression" dxfId="19" priority="19">
      <formula>$I9="Did Not Attempt"</formula>
    </cfRule>
    <cfRule type="expression" dxfId="18" priority="20">
      <formula>$I9="Successful Completion"</formula>
    </cfRule>
  </conditionalFormatting>
  <conditionalFormatting sqref="L8">
    <cfRule type="expression" dxfId="17" priority="17">
      <formula>$K8="Did Not Attempt"</formula>
    </cfRule>
    <cfRule type="expression" dxfId="16" priority="18">
      <formula>$K8="Successful Completion"</formula>
    </cfRule>
  </conditionalFormatting>
  <conditionalFormatting sqref="L9:L87">
    <cfRule type="expression" dxfId="15" priority="15">
      <formula>$K9="Did Not Attempt"</formula>
    </cfRule>
    <cfRule type="expression" dxfId="14" priority="16">
      <formula>$K9="Successful Completion"</formula>
    </cfRule>
  </conditionalFormatting>
  <conditionalFormatting sqref="H3:H6">
    <cfRule type="expression" dxfId="13" priority="13">
      <formula>$G3="Did Not Attempt"</formula>
    </cfRule>
    <cfRule type="expression" dxfId="12" priority="14">
      <formula>$G3="Successful Completion"</formula>
    </cfRule>
  </conditionalFormatting>
  <conditionalFormatting sqref="J3:J6">
    <cfRule type="expression" dxfId="11" priority="11">
      <formula>$I3="Did Not Attempt"</formula>
    </cfRule>
    <cfRule type="expression" dxfId="10" priority="12">
      <formula>$I3="Successful Completion"</formula>
    </cfRule>
  </conditionalFormatting>
  <conditionalFormatting sqref="L4:L6">
    <cfRule type="expression" dxfId="9" priority="9">
      <formula>$K4="Did Not Attempt"</formula>
    </cfRule>
    <cfRule type="expression" dxfId="8" priority="10">
      <formula>$K4="Successful Completion"</formula>
    </cfRule>
  </conditionalFormatting>
  <conditionalFormatting sqref="N4:N6">
    <cfRule type="expression" dxfId="7" priority="7">
      <formula>$M4="Did Not Attempt"</formula>
    </cfRule>
    <cfRule type="expression" dxfId="6" priority="8">
      <formula>$M4="Successful Completion"</formula>
    </cfRule>
  </conditionalFormatting>
  <conditionalFormatting sqref="P4:P6">
    <cfRule type="expression" dxfId="5" priority="5">
      <formula>$O4="Did Not Attempt"</formula>
    </cfRule>
    <cfRule type="expression" dxfId="4" priority="6">
      <formula>$O4="Successful Completion"</formula>
    </cfRule>
  </conditionalFormatting>
  <conditionalFormatting sqref="P3">
    <cfRule type="expression" dxfId="3" priority="3">
      <formula>$O3="Did Not Attempt"</formula>
    </cfRule>
    <cfRule type="expression" dxfId="2" priority="4">
      <formula>$O3="Successful Completion"</formula>
    </cfRule>
  </conditionalFormatting>
  <conditionalFormatting sqref="L3">
    <cfRule type="expression" dxfId="1" priority="1">
      <formula>$K3="Did Not Attempt"</formula>
    </cfRule>
    <cfRule type="expression" dxfId="0" priority="2">
      <formula>$K3="Successful Completion"</formula>
    </cfRule>
  </conditionalFormatting>
  <dataValidations count="14">
    <dataValidation type="whole" operator="greaterThan" allowBlank="1" showInputMessage="1" showErrorMessage="1" error="Please enter an age of at least 18." sqref="D8:D87" xr:uid="{F8E9497F-B676-4F12-A6D3-FE7AD61E0AF6}">
      <formula1>17</formula1>
    </dataValidation>
    <dataValidation type="whole" operator="lessThan" allowBlank="1" showErrorMessage="1" error="Please enter a number less than 24." prompt="Leave blank if candidate passed the vertical jump test." sqref="N4:N6 N3" xr:uid="{DABFA366-3484-47E7-A141-E43707DACC29}">
      <formula1>24</formula1>
    </dataValidation>
    <dataValidation type="textLength" operator="equal" allowBlank="1" showErrorMessage="1" error="Please enter time as mm:ss (e.g. 24:33)." prompt="Leave blank if candidate passed the agility run test." sqref="P4:P6 P3" xr:uid="{3E82D561-FFEE-4ED0-B083-25AD5BCFE09D}">
      <formula1>5</formula1>
    </dataValidation>
    <dataValidation type="decimal" operator="greaterThan" allowBlank="1" showDropDown="1" showErrorMessage="1" errorTitle="Invalid Response" error="Please enter a number (in seconds) greater than 23.4." sqref="H4:H6 H3" xr:uid="{AFDB6E31-174D-4F1A-8D5D-EFE445A04208}">
      <formula1>23.4</formula1>
    </dataValidation>
    <dataValidation type="decimal" operator="lessThan" allowBlank="1" showErrorMessage="1" error="Please enter a number less than 11.5." sqref="F4:F6 F3" xr:uid="{4625400D-8D67-42B5-8ECB-A9BF55CF59A4}">
      <formula1>11.5</formula1>
    </dataValidation>
    <dataValidation type="whole" showInputMessage="1" showErrorMessage="1" errorTitle="Invalid Response" error="Please enter a whole number between 18-50." sqref="D3:D6" xr:uid="{D0E6F78A-FF8A-4DA8-B761-8103BB7D75CA}">
      <formula1>18</formula1>
      <formula2>50</formula2>
    </dataValidation>
    <dataValidation type="whole" operator="lessThan" showErrorMessage="1" errorTitle="Invalid Response" error="Please enter a number less than 24." prompt="Leave blank if candidate passed the push ups test." sqref="J4:J6 J3" xr:uid="{2CB6DA85-0834-476E-AB15-6FD42F645885}">
      <formula1>24</formula1>
    </dataValidation>
    <dataValidation type="decimal" operator="greaterThan" allowBlank="1" showErrorMessage="1" errorTitle="Invalid Response" error="Please enter a time (in seconds) greater than 82." prompt="Leave blank if candidate passed the sit-ups test." sqref="L3:L4 L6 L5" xr:uid="{9E667FB4-7539-4E3C-B85F-769B57E2C130}">
      <formula1>82</formula1>
    </dataValidation>
    <dataValidation type="decimal" operator="greaterThan" allowBlank="1" showErrorMessage="1" error="Please enter a number (in seconds) greater than 19.5." sqref="H8:H87" xr:uid="{AF362203-3661-4FFF-9564-148287B713E2}">
      <formula1>19.5</formula1>
    </dataValidation>
    <dataValidation type="whole" operator="lessThan" allowBlank="1" showErrorMessage="1" error="Please enter a number less than 30." sqref="J8:J87" xr:uid="{0291C518-B0DF-45CD-A9B6-2B5470A5A6F0}">
      <formula1>30</formula1>
    </dataValidation>
    <dataValidation type="decimal" operator="greaterThan" allowBlank="1" showErrorMessage="1" error="Please enter a time (in seconds) greater than 68." sqref="L8:L87" xr:uid="{8C40E641-680B-402D-AE67-6C519839016D}">
      <formula1>68</formula1>
    </dataValidation>
    <dataValidation type="whole" operator="lessThan" allowBlank="1" showErrorMessage="1" error="Please enter a number less than 23." prompt="Please leave blank if candidate passed or did not attempt." sqref="N8:N87" xr:uid="{9D56D28E-5DDB-42BF-AA54-43AB2300B5A6}">
      <formula1>23</formula1>
    </dataValidation>
    <dataValidation type="textLength" operator="equal" allowBlank="1" showErrorMessage="1" error="Please enter time as mm:ss (e.g. 18:52)." prompt="Please leave blank if candidate passed or did not attempt." sqref="P8:P87" xr:uid="{F186F591-71F5-464A-A6F3-EB188CE668AB}">
      <formula1>5</formula1>
    </dataValidation>
    <dataValidation type="decimal" operator="lessThan" allowBlank="1" showInputMessage="1" showErrorMessage="1" error="Please enter a number less than 14.0." sqref="F8:F87" xr:uid="{B5C33602-28DF-4701-B26F-473AA28EFBD8}">
      <formula1>14</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0">
        <x14:dataValidation type="list" showInputMessage="1" showErrorMessage="1" error="Please select an option from the dropdown." xr:uid="{1974487D-81C3-427F-830F-020AEEBEBB79}">
          <x14:formula1>
            <xm:f>Sheet2!$C$1:$C$5</xm:f>
          </x14:formula1>
          <xm:sqref>B8:B13</xm:sqref>
        </x14:dataValidation>
        <x14:dataValidation type="list" showInputMessage="1" showErrorMessage="1" error="Please select an option from the dropdown." xr:uid="{0834F9C9-3B01-4B4C-996E-932FE9C93138}">
          <x14:formula1>
            <xm:f>Sheet2!$A$1:$A$3</xm:f>
          </x14:formula1>
          <xm:sqref>O3:O6 M3:M6 G8:G87</xm:sqref>
        </x14:dataValidation>
        <x14:dataValidation type="list" showInputMessage="1" showErrorMessage="1" xr:uid="{C20C6AE9-075D-45B6-956E-0C0BA2391150}">
          <x14:formula1>
            <xm:f>Sheet2!$A$1:$A$3</xm:f>
          </x14:formula1>
          <xm:sqref>G3:G6</xm:sqref>
        </x14:dataValidation>
        <x14:dataValidation type="list" showInputMessage="1" showErrorMessage="1" errorTitle="Invalid Response" error="Please select an option from the dropdown. " xr:uid="{CA839C69-F576-4530-8FA5-085BAA608D1D}">
          <x14:formula1>
            <xm:f>Sheet2!$C$1:$C$5</xm:f>
          </x14:formula1>
          <xm:sqref>B3:B6</xm:sqref>
        </x14:dataValidation>
        <x14:dataValidation type="list" showInputMessage="1" showErrorMessage="1" errorTitle="Invalid Response" error="Please select an option from the dropdown. " xr:uid="{42CB7E09-CD97-4D41-A4E2-2E58D8C78DA8}">
          <x14:formula1>
            <xm:f>Sheet2!$A$1:$A$3</xm:f>
          </x14:formula1>
          <xm:sqref>K3:K6 E3:E6 I3:I6</xm:sqref>
        </x14:dataValidation>
        <x14:dataValidation type="list" showInputMessage="1" showErrorMessage="1" errorTitle="Invalid Response" error="Please select an option from the dropdown. " xr:uid="{63656C4B-6116-4E6A-9CA6-0750F8A4C620}">
          <x14:formula1>
            <xm:f>Sheet2!$B$1:$B$2</xm:f>
          </x14:formula1>
          <xm:sqref>C4:C6</xm:sqref>
        </x14:dataValidation>
        <x14:dataValidation type="list" showInputMessage="1" showErrorMessage="1" errorTitle="Invalid Response" error="Please select an option from the dropdown. " xr:uid="{55E3137B-CCBC-46BE-B933-C401FF9BAE49}">
          <x14:formula1>
            <xm:f>Sheet2!$B$1:$B$3</xm:f>
          </x14:formula1>
          <xm:sqref>C3</xm:sqref>
        </x14:dataValidation>
        <x14:dataValidation type="list" showInputMessage="1" showErrorMessage="1" xr:uid="{24BAD916-D4CF-437D-899B-7B12C723862A}">
          <x14:formula1>
            <xm:f>Sheet2!$B$1:$B$3</xm:f>
          </x14:formula1>
          <xm:sqref>C8:C87</xm:sqref>
        </x14:dataValidation>
        <x14:dataValidation type="list" showErrorMessage="1" error="Please select an option from the dropdown." xr:uid="{CDA335DB-7565-4EA8-8DCB-91CBE7D15D17}">
          <x14:formula1>
            <xm:f>Sheet2!$C$1:$C$5</xm:f>
          </x14:formula1>
          <xm:sqref>B14:B87</xm:sqref>
        </x14:dataValidation>
        <x14:dataValidation type="list" showErrorMessage="1" error="Please select an option from the dropdown." xr:uid="{CD7CD39B-9495-4DE6-A142-8DB8206480C3}">
          <x14:formula1>
            <xm:f>Sheet2!$A$1:$A$3</xm:f>
          </x14:formula1>
          <xm:sqref>E8:E87 I8:I87 K8:K87 M8:M87 O8:O87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05FFB-5091-42EA-B876-191A506CEDD5}">
  <dimension ref="A1:C5"/>
  <sheetViews>
    <sheetView workbookViewId="0">
      <selection activeCell="C6" sqref="C6"/>
    </sheetView>
  </sheetViews>
  <sheetFormatPr defaultRowHeight="15" x14ac:dyDescent="0.25"/>
  <sheetData>
    <row r="1" spans="1:3" x14ac:dyDescent="0.25">
      <c r="A1" t="s">
        <v>31</v>
      </c>
      <c r="B1" t="s">
        <v>4</v>
      </c>
      <c r="C1" t="s">
        <v>6</v>
      </c>
    </row>
    <row r="2" spans="1:3" x14ac:dyDescent="0.25">
      <c r="A2" t="s">
        <v>32</v>
      </c>
      <c r="B2" t="s">
        <v>5</v>
      </c>
      <c r="C2" t="s">
        <v>7</v>
      </c>
    </row>
    <row r="3" spans="1:3" x14ac:dyDescent="0.25">
      <c r="A3" t="s">
        <v>33</v>
      </c>
      <c r="B3" t="s">
        <v>10</v>
      </c>
      <c r="C3" t="s">
        <v>8</v>
      </c>
    </row>
    <row r="4" spans="1:3" x14ac:dyDescent="0.25">
      <c r="C4" t="s">
        <v>9</v>
      </c>
    </row>
    <row r="5" spans="1:3" x14ac:dyDescent="0.25">
      <c r="C5" t="s">
        <v>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792E7-EE3D-46FA-A344-571AC7BCF76D}">
  <dimension ref="A1:I41"/>
  <sheetViews>
    <sheetView tabSelected="1" view="pageLayout" zoomScaleNormal="100" workbookViewId="0">
      <selection activeCell="D26" sqref="D26:G26"/>
    </sheetView>
  </sheetViews>
  <sheetFormatPr defaultColWidth="9.140625" defaultRowHeight="15" x14ac:dyDescent="0.25"/>
  <cols>
    <col min="1" max="1" width="12.7109375" customWidth="1"/>
    <col min="2" max="8" width="8.85546875" customWidth="1"/>
    <col min="9" max="9" width="12.42578125" customWidth="1"/>
  </cols>
  <sheetData>
    <row r="1" spans="1:9" x14ac:dyDescent="0.25">
      <c r="A1" s="62" t="s">
        <v>50</v>
      </c>
      <c r="B1" s="62"/>
      <c r="C1" s="62"/>
      <c r="D1" s="62"/>
      <c r="E1" s="62"/>
      <c r="F1" s="62"/>
      <c r="G1" s="62"/>
      <c r="H1" s="62"/>
      <c r="I1" s="63"/>
    </row>
    <row r="2" spans="1:9" x14ac:dyDescent="0.25">
      <c r="A2" s="62"/>
      <c r="B2" s="62"/>
      <c r="C2" s="62"/>
      <c r="D2" s="62"/>
      <c r="E2" s="62"/>
      <c r="F2" s="62"/>
      <c r="G2" s="62"/>
      <c r="H2" s="62"/>
      <c r="I2" s="63"/>
    </row>
    <row r="3" spans="1:9" x14ac:dyDescent="0.25">
      <c r="A3" s="62"/>
      <c r="B3" s="62"/>
      <c r="C3" s="62"/>
      <c r="D3" s="62"/>
      <c r="E3" s="62"/>
      <c r="F3" s="62"/>
      <c r="G3" s="62"/>
      <c r="H3" s="62"/>
      <c r="I3" s="63"/>
    </row>
    <row r="4" spans="1:9" x14ac:dyDescent="0.25">
      <c r="A4" s="63"/>
      <c r="B4" s="63"/>
      <c r="C4" s="63"/>
      <c r="D4" s="63"/>
      <c r="E4" s="63"/>
      <c r="F4" s="63"/>
      <c r="G4" s="63"/>
      <c r="H4" s="63"/>
      <c r="I4" s="63"/>
    </row>
    <row r="5" spans="1:9" x14ac:dyDescent="0.25">
      <c r="A5" s="6" t="s">
        <v>12</v>
      </c>
    </row>
    <row r="6" spans="1:9" ht="15" customHeight="1" x14ac:dyDescent="0.25">
      <c r="A6" s="73" t="s">
        <v>40</v>
      </c>
      <c r="B6" s="73"/>
      <c r="C6" s="73"/>
      <c r="D6" s="73"/>
      <c r="E6" s="73"/>
      <c r="F6" s="73"/>
      <c r="G6" s="73"/>
      <c r="H6" s="73"/>
      <c r="I6" s="73"/>
    </row>
    <row r="7" spans="1:9" x14ac:dyDescent="0.25">
      <c r="A7" s="73"/>
      <c r="B7" s="73"/>
      <c r="C7" s="73"/>
      <c r="D7" s="73"/>
      <c r="E7" s="73"/>
      <c r="F7" s="73"/>
      <c r="G7" s="73"/>
      <c r="H7" s="73"/>
      <c r="I7" s="73"/>
    </row>
    <row r="8" spans="1:9" x14ac:dyDescent="0.25">
      <c r="A8" s="73"/>
      <c r="B8" s="73"/>
      <c r="C8" s="73"/>
      <c r="D8" s="73"/>
      <c r="E8" s="73"/>
      <c r="F8" s="73"/>
      <c r="G8" s="73"/>
      <c r="H8" s="73"/>
      <c r="I8" s="73"/>
    </row>
    <row r="9" spans="1:9" ht="15" customHeight="1" x14ac:dyDescent="0.25">
      <c r="A9" s="73" t="s">
        <v>79</v>
      </c>
      <c r="B9" s="73"/>
      <c r="C9" s="73"/>
      <c r="D9" s="73"/>
      <c r="E9" s="73"/>
      <c r="F9" s="73"/>
      <c r="G9" s="73"/>
      <c r="H9" s="73"/>
      <c r="I9" s="73"/>
    </row>
    <row r="10" spans="1:9" x14ac:dyDescent="0.25">
      <c r="A10" s="73"/>
      <c r="B10" s="73"/>
      <c r="C10" s="73"/>
      <c r="D10" s="73"/>
      <c r="E10" s="73"/>
      <c r="F10" s="73"/>
      <c r="G10" s="73"/>
      <c r="H10" s="73"/>
      <c r="I10" s="73"/>
    </row>
    <row r="11" spans="1:9" x14ac:dyDescent="0.25">
      <c r="A11" s="73"/>
      <c r="B11" s="73"/>
      <c r="C11" s="73"/>
      <c r="D11" s="73"/>
      <c r="E11" s="73"/>
      <c r="F11" s="73"/>
      <c r="G11" s="73"/>
      <c r="H11" s="73"/>
      <c r="I11" s="73"/>
    </row>
    <row r="12" spans="1:9" x14ac:dyDescent="0.25">
      <c r="A12" s="73"/>
      <c r="B12" s="73"/>
      <c r="C12" s="73"/>
      <c r="D12" s="73"/>
      <c r="E12" s="73"/>
      <c r="F12" s="73"/>
      <c r="G12" s="73"/>
      <c r="H12" s="73"/>
      <c r="I12" s="73"/>
    </row>
    <row r="13" spans="1:9" x14ac:dyDescent="0.25">
      <c r="A13" s="73"/>
      <c r="B13" s="73"/>
      <c r="C13" s="73"/>
      <c r="D13" s="73"/>
      <c r="E13" s="73"/>
      <c r="F13" s="73"/>
      <c r="G13" s="73"/>
      <c r="H13" s="73"/>
      <c r="I13" s="73"/>
    </row>
    <row r="14" spans="1:9" x14ac:dyDescent="0.25">
      <c r="A14" s="73"/>
      <c r="B14" s="73"/>
      <c r="C14" s="73"/>
      <c r="D14" s="73"/>
      <c r="E14" s="73"/>
      <c r="F14" s="73"/>
      <c r="G14" s="73"/>
      <c r="H14" s="73"/>
      <c r="I14" s="73"/>
    </row>
    <row r="15" spans="1:9" x14ac:dyDescent="0.25">
      <c r="A15" s="73"/>
      <c r="B15" s="73"/>
      <c r="C15" s="73"/>
      <c r="D15" s="73"/>
      <c r="E15" s="73"/>
      <c r="F15" s="73"/>
      <c r="G15" s="73"/>
      <c r="H15" s="73"/>
      <c r="I15" s="73"/>
    </row>
    <row r="16" spans="1:9" x14ac:dyDescent="0.25">
      <c r="A16" s="73"/>
      <c r="B16" s="73"/>
      <c r="C16" s="73"/>
      <c r="D16" s="73"/>
      <c r="E16" s="73"/>
      <c r="F16" s="73"/>
      <c r="G16" s="73"/>
      <c r="H16" s="73"/>
      <c r="I16" s="73"/>
    </row>
    <row r="17" spans="1:9" x14ac:dyDescent="0.25">
      <c r="A17" s="73" t="s">
        <v>35</v>
      </c>
      <c r="B17" s="73"/>
      <c r="C17" s="73"/>
      <c r="D17" s="73"/>
      <c r="E17" s="73"/>
      <c r="F17" s="73"/>
      <c r="G17" s="73"/>
      <c r="H17" s="73"/>
      <c r="I17" s="73"/>
    </row>
    <row r="18" spans="1:9" x14ac:dyDescent="0.25">
      <c r="A18" s="73"/>
      <c r="B18" s="73"/>
      <c r="C18" s="73"/>
      <c r="D18" s="73"/>
      <c r="E18" s="73"/>
      <c r="F18" s="73"/>
      <c r="G18" s="73"/>
      <c r="H18" s="73"/>
      <c r="I18" s="73"/>
    </row>
    <row r="19" spans="1:9" ht="27" customHeight="1" x14ac:dyDescent="0.25">
      <c r="A19" s="6"/>
      <c r="B19" s="6"/>
      <c r="D19" s="80" t="s">
        <v>24</v>
      </c>
      <c r="E19" s="81"/>
      <c r="F19" s="81"/>
      <c r="G19" s="81"/>
      <c r="H19" s="82" t="s">
        <v>25</v>
      </c>
      <c r="I19" s="83"/>
    </row>
    <row r="20" spans="1:9" ht="21.6" customHeight="1" x14ac:dyDescent="0.25">
      <c r="A20" s="74" t="s">
        <v>57</v>
      </c>
      <c r="B20" s="75"/>
      <c r="C20" s="75"/>
      <c r="D20" s="64"/>
      <c r="E20" s="65"/>
      <c r="F20" s="65"/>
      <c r="G20" s="65"/>
      <c r="H20" s="59" t="s">
        <v>62</v>
      </c>
      <c r="I20" s="60"/>
    </row>
    <row r="21" spans="1:9" ht="21.6" customHeight="1" x14ac:dyDescent="0.25">
      <c r="A21" s="74" t="s">
        <v>13</v>
      </c>
      <c r="B21" s="75"/>
      <c r="C21" s="75"/>
      <c r="D21" s="66"/>
      <c r="E21" s="67"/>
      <c r="F21" s="67"/>
      <c r="G21" s="67"/>
      <c r="H21" s="84">
        <v>43523</v>
      </c>
      <c r="I21" s="60"/>
    </row>
    <row r="22" spans="1:9" ht="21.6" customHeight="1" x14ac:dyDescent="0.25">
      <c r="A22" s="74" t="s">
        <v>34</v>
      </c>
      <c r="B22" s="76"/>
      <c r="C22" s="76"/>
      <c r="D22" s="7"/>
      <c r="E22" s="7"/>
      <c r="F22" s="7"/>
      <c r="G22" s="7"/>
      <c r="H22" s="11"/>
      <c r="I22" s="12"/>
    </row>
    <row r="23" spans="1:9" ht="21.6" customHeight="1" x14ac:dyDescent="0.25">
      <c r="A23" s="6"/>
      <c r="B23" s="74" t="s">
        <v>11</v>
      </c>
      <c r="C23" s="77"/>
      <c r="D23" s="68"/>
      <c r="E23" s="69"/>
      <c r="F23" s="69"/>
      <c r="G23" s="69"/>
      <c r="H23" s="59" t="s">
        <v>26</v>
      </c>
      <c r="I23" s="60"/>
    </row>
    <row r="24" spans="1:9" ht="21.6" customHeight="1" x14ac:dyDescent="0.25">
      <c r="A24" s="6"/>
      <c r="B24" s="74" t="s">
        <v>14</v>
      </c>
      <c r="C24" s="77"/>
      <c r="D24" s="68"/>
      <c r="E24" s="69"/>
      <c r="F24" s="69"/>
      <c r="G24" s="69"/>
      <c r="H24" s="59" t="s">
        <v>27</v>
      </c>
      <c r="I24" s="60"/>
    </row>
    <row r="25" spans="1:9" ht="21.6" customHeight="1" x14ac:dyDescent="0.25">
      <c r="A25" s="6"/>
      <c r="B25" s="74" t="s">
        <v>15</v>
      </c>
      <c r="C25" s="77"/>
      <c r="D25" s="70"/>
      <c r="E25" s="71"/>
      <c r="F25" s="71"/>
      <c r="G25" s="71"/>
      <c r="H25" s="61" t="s">
        <v>28</v>
      </c>
      <c r="I25" s="60"/>
    </row>
    <row r="26" spans="1:9" ht="21.6" customHeight="1" x14ac:dyDescent="0.25">
      <c r="A26" s="6"/>
      <c r="B26" s="74" t="s">
        <v>16</v>
      </c>
      <c r="C26" s="77"/>
      <c r="D26" s="78"/>
      <c r="E26" s="79"/>
      <c r="F26" s="79"/>
      <c r="G26" s="79"/>
      <c r="H26" s="59" t="s">
        <v>29</v>
      </c>
      <c r="I26" s="60"/>
    </row>
    <row r="28" spans="1:9" x14ac:dyDescent="0.25">
      <c r="A28" s="72" t="s">
        <v>23</v>
      </c>
      <c r="B28" s="72"/>
      <c r="C28" s="72"/>
      <c r="D28" s="72"/>
      <c r="E28" s="72"/>
      <c r="F28" s="72"/>
      <c r="G28" s="72"/>
      <c r="H28" s="72"/>
      <c r="I28" s="72"/>
    </row>
    <row r="29" spans="1:9" x14ac:dyDescent="0.25">
      <c r="A29" s="72"/>
      <c r="B29" s="72"/>
      <c r="C29" s="72"/>
      <c r="D29" s="72"/>
      <c r="E29" s="72"/>
      <c r="F29" s="72"/>
      <c r="G29" s="72"/>
      <c r="H29" s="72"/>
      <c r="I29" s="72"/>
    </row>
    <row r="30" spans="1:9" x14ac:dyDescent="0.25">
      <c r="A30" s="1"/>
      <c r="B30" s="8"/>
      <c r="C30" s="8"/>
      <c r="D30" s="8"/>
      <c r="E30" s="8"/>
      <c r="F30" s="8"/>
      <c r="G30" s="8"/>
      <c r="H30" s="9"/>
      <c r="I30" s="1"/>
    </row>
    <row r="31" spans="1:9" ht="15" customHeight="1" x14ac:dyDescent="0.25">
      <c r="A31" s="10"/>
      <c r="B31" s="20" t="s">
        <v>22</v>
      </c>
      <c r="C31" s="56" t="s">
        <v>31</v>
      </c>
      <c r="D31" s="57"/>
      <c r="E31" s="56" t="s">
        <v>32</v>
      </c>
      <c r="F31" s="57"/>
      <c r="G31" s="56" t="s">
        <v>33</v>
      </c>
      <c r="H31" s="58"/>
      <c r="I31" s="54" t="s">
        <v>30</v>
      </c>
    </row>
    <row r="32" spans="1:9" x14ac:dyDescent="0.25">
      <c r="A32" s="10"/>
      <c r="B32" s="20" t="s">
        <v>37</v>
      </c>
      <c r="C32" s="20" t="s">
        <v>37</v>
      </c>
      <c r="D32" s="20" t="s">
        <v>38</v>
      </c>
      <c r="E32" s="20" t="s">
        <v>37</v>
      </c>
      <c r="F32" s="20" t="s">
        <v>38</v>
      </c>
      <c r="G32" s="20" t="s">
        <v>37</v>
      </c>
      <c r="H32" s="21" t="s">
        <v>38</v>
      </c>
      <c r="I32" s="55"/>
    </row>
    <row r="33" spans="1:9" x14ac:dyDescent="0.25">
      <c r="A33" s="26" t="s">
        <v>20</v>
      </c>
      <c r="B33" s="31">
        <f>COUNT('Candidate Results1'!D8:D87 )</f>
        <v>0</v>
      </c>
      <c r="C33" s="29">
        <f>COUNTIF('Candidate Results1'!E8:E87,"Successful Completion")</f>
        <v>0</v>
      </c>
      <c r="D33" s="30" t="e">
        <f>(C33/B33)*100</f>
        <v>#DIV/0!</v>
      </c>
      <c r="E33" s="31">
        <f>COUNTIF('Candidate Results1'!E8:E87,"Unsuccessful")</f>
        <v>0</v>
      </c>
      <c r="F33" s="29" t="e">
        <f>(E33/B33)*100</f>
        <v>#DIV/0!</v>
      </c>
      <c r="G33" s="31">
        <f>COUNTIF('Candidate Results1'!E8:E87, "Did Not Attempt")</f>
        <v>0</v>
      </c>
      <c r="H33" s="10" t="e">
        <f>(G33/B33)*100</f>
        <v>#DIV/0!</v>
      </c>
      <c r="I33" s="10" t="e">
        <f>D33</f>
        <v>#DIV/0!</v>
      </c>
    </row>
    <row r="34" spans="1:9" x14ac:dyDescent="0.25">
      <c r="A34" s="26" t="s">
        <v>21</v>
      </c>
      <c r="B34" s="29">
        <f>COUNT('Candidate Results1'!D8:D87 )</f>
        <v>0</v>
      </c>
      <c r="C34" s="31">
        <f>COUNTIF('Candidate Results1'!G8:G87,"Successful Completion")</f>
        <v>0</v>
      </c>
      <c r="D34" s="29" t="e">
        <f t="shared" ref="D34:D38" si="0">(C34/B34)*100</f>
        <v>#DIV/0!</v>
      </c>
      <c r="E34" s="31">
        <f>COUNTIF('Candidate Results1'!G8:G87,"Unsuccessful")</f>
        <v>0</v>
      </c>
      <c r="F34" s="29" t="e">
        <f t="shared" ref="F34:F38" si="1">(E34/B34)*100</f>
        <v>#DIV/0!</v>
      </c>
      <c r="G34" s="31">
        <f>COUNTIF('Candidate Results1'!G8:G87, "Did Not Attempt")</f>
        <v>0</v>
      </c>
      <c r="H34" s="10" t="e">
        <f t="shared" ref="H34:H38" si="2">(G34/B34)*100</f>
        <v>#DIV/0!</v>
      </c>
      <c r="I34" s="10" t="e">
        <f t="shared" ref="I34:I38" si="3">D34</f>
        <v>#DIV/0!</v>
      </c>
    </row>
    <row r="35" spans="1:9" x14ac:dyDescent="0.25">
      <c r="A35" s="26" t="s">
        <v>19</v>
      </c>
      <c r="B35" s="29">
        <f>COUNT('Candidate Results1'!D8:D87 )</f>
        <v>0</v>
      </c>
      <c r="C35" s="31">
        <f>COUNTIF('Candidate Results1'!I8:I87,"Successful Completion")</f>
        <v>0</v>
      </c>
      <c r="D35" s="29" t="e">
        <f t="shared" si="0"/>
        <v>#DIV/0!</v>
      </c>
      <c r="E35" s="31">
        <f>COUNTIF('Candidate Results1'!I8:I87,"Unsuccessful")</f>
        <v>0</v>
      </c>
      <c r="F35" s="29" t="e">
        <f t="shared" si="1"/>
        <v>#DIV/0!</v>
      </c>
      <c r="G35" s="31">
        <f>COUNTIF('Candidate Results1'!I8:I87, "Did Not Attempt")</f>
        <v>0</v>
      </c>
      <c r="H35" s="10" t="e">
        <f t="shared" si="2"/>
        <v>#DIV/0!</v>
      </c>
      <c r="I35" s="10" t="e">
        <f t="shared" si="3"/>
        <v>#DIV/0!</v>
      </c>
    </row>
    <row r="36" spans="1:9" x14ac:dyDescent="0.25">
      <c r="A36" s="26" t="s">
        <v>18</v>
      </c>
      <c r="B36" s="29">
        <f>COUNT('Candidate Results1'!D8:D87 )</f>
        <v>0</v>
      </c>
      <c r="C36" s="31">
        <f>COUNTIF('Candidate Results1'!K8:K87,"Successful Completion")</f>
        <v>0</v>
      </c>
      <c r="D36" s="29" t="e">
        <f t="shared" si="0"/>
        <v>#DIV/0!</v>
      </c>
      <c r="E36" s="31">
        <f>COUNTIF('Candidate Results1'!K8:K87,"Unsuccessful")</f>
        <v>0</v>
      </c>
      <c r="F36" s="29" t="e">
        <f t="shared" si="1"/>
        <v>#DIV/0!</v>
      </c>
      <c r="G36" s="31">
        <f>COUNTIF('Candidate Results1'!K8:K87, "Did Not Attempt")</f>
        <v>0</v>
      </c>
      <c r="H36" s="10" t="e">
        <f t="shared" si="2"/>
        <v>#DIV/0!</v>
      </c>
      <c r="I36" s="10" t="e">
        <f t="shared" si="3"/>
        <v>#DIV/0!</v>
      </c>
    </row>
    <row r="37" spans="1:9" x14ac:dyDescent="0.25">
      <c r="A37" s="26" t="s">
        <v>2</v>
      </c>
      <c r="B37" s="29">
        <f>COUNT('Candidate Results1'!D8:D87 )</f>
        <v>0</v>
      </c>
      <c r="C37" s="31">
        <f>COUNTIF('Candidate Results1'!M8:M87,"Successful Completion")</f>
        <v>0</v>
      </c>
      <c r="D37" s="29" t="e">
        <f t="shared" si="0"/>
        <v>#DIV/0!</v>
      </c>
      <c r="E37" s="31">
        <f>COUNTIF('Candidate Results1'!M8:M87,"Unsuccessful")</f>
        <v>0</v>
      </c>
      <c r="F37" s="29" t="e">
        <f t="shared" si="1"/>
        <v>#DIV/0!</v>
      </c>
      <c r="G37" s="31">
        <f>COUNTIF('Candidate Results1'!M8:M87, "Did Not Attempt")</f>
        <v>0</v>
      </c>
      <c r="H37" s="10" t="e">
        <f t="shared" si="2"/>
        <v>#DIV/0!</v>
      </c>
      <c r="I37" s="10" t="e">
        <f t="shared" si="3"/>
        <v>#DIV/0!</v>
      </c>
    </row>
    <row r="38" spans="1:9" x14ac:dyDescent="0.25">
      <c r="A38" s="26" t="s">
        <v>17</v>
      </c>
      <c r="B38" s="29">
        <f>COUNT('Candidate Results1'!D8:D87 )</f>
        <v>0</v>
      </c>
      <c r="C38" s="31">
        <f>COUNTIF('Candidate Results1'!O8:O87,"Successful Completion")</f>
        <v>0</v>
      </c>
      <c r="D38" s="29" t="e">
        <f t="shared" si="0"/>
        <v>#DIV/0!</v>
      </c>
      <c r="E38" s="31">
        <f>COUNTIF('Candidate Results1'!O8:O87,"Unsuccessful")</f>
        <v>0</v>
      </c>
      <c r="F38" s="29" t="e">
        <f t="shared" si="1"/>
        <v>#DIV/0!</v>
      </c>
      <c r="G38" s="31">
        <f>COUNTIF('Candidate Results1'!O8:O87, "Did Not Attempt")</f>
        <v>0</v>
      </c>
      <c r="H38" s="10" t="e">
        <f t="shared" si="2"/>
        <v>#DIV/0!</v>
      </c>
      <c r="I38" s="10" t="e">
        <f t="shared" si="3"/>
        <v>#DIV/0!</v>
      </c>
    </row>
    <row r="39" spans="1:9" x14ac:dyDescent="0.25">
      <c r="A39" s="27"/>
      <c r="B39" s="28"/>
      <c r="C39" s="28"/>
      <c r="D39" s="28"/>
      <c r="E39" s="28"/>
      <c r="F39" s="28"/>
      <c r="G39" s="28"/>
      <c r="H39" s="28"/>
      <c r="I39" s="28"/>
    </row>
    <row r="40" spans="1:9" x14ac:dyDescent="0.25">
      <c r="A40" s="47" t="s">
        <v>39</v>
      </c>
      <c r="B40" s="51">
        <f>COUNT('Candidate Results1'!D8:D87 )</f>
        <v>0</v>
      </c>
      <c r="C40" s="47" t="s">
        <v>46</v>
      </c>
      <c r="D40" s="49"/>
      <c r="E40" s="51">
        <f>COUNTIF('Candidate Results1'!T8:T87, "Yes")</f>
        <v>0</v>
      </c>
      <c r="F40" s="32"/>
      <c r="G40" s="47" t="s">
        <v>47</v>
      </c>
      <c r="H40" s="47"/>
      <c r="I40" s="51" t="e">
        <f>(E40/B40)*100</f>
        <v>#DIV/0!</v>
      </c>
    </row>
    <row r="41" spans="1:9" x14ac:dyDescent="0.25">
      <c r="A41" s="48"/>
      <c r="B41" s="52"/>
      <c r="C41" s="50"/>
      <c r="D41" s="50"/>
      <c r="E41" s="53"/>
      <c r="F41" s="32"/>
      <c r="G41" s="48"/>
      <c r="H41" s="48"/>
      <c r="I41" s="53"/>
    </row>
  </sheetData>
  <sheetProtection algorithmName="SHA-512" hashValue="4UksQB9AlVd9jrYO9XK6fAuuwbl7Up8ZxC1n106NnSJYulBQZScVvpDeaP3EyzVf5cdRatYOCZTnvHsNX0Cmcg==" saltValue="zdWzI++DqAJtH/9Nz2LkgA==" spinCount="100000" sheet="1" objects="1" scenarios="1" selectLockedCells="1"/>
  <mergeCells count="36">
    <mergeCell ref="A28:I29"/>
    <mergeCell ref="A9:I16"/>
    <mergeCell ref="A6:I8"/>
    <mergeCell ref="A17:I18"/>
    <mergeCell ref="A20:C20"/>
    <mergeCell ref="A21:C21"/>
    <mergeCell ref="A22:C22"/>
    <mergeCell ref="B23:C23"/>
    <mergeCell ref="B24:C24"/>
    <mergeCell ref="B25:C25"/>
    <mergeCell ref="B26:C26"/>
    <mergeCell ref="D26:G26"/>
    <mergeCell ref="D19:G19"/>
    <mergeCell ref="H19:I19"/>
    <mergeCell ref="H20:I20"/>
    <mergeCell ref="H21:I21"/>
    <mergeCell ref="H23:I23"/>
    <mergeCell ref="H24:I24"/>
    <mergeCell ref="H25:I25"/>
    <mergeCell ref="H26:I26"/>
    <mergeCell ref="A1:I4"/>
    <mergeCell ref="D20:G20"/>
    <mergeCell ref="D21:G21"/>
    <mergeCell ref="D23:G23"/>
    <mergeCell ref="D24:G24"/>
    <mergeCell ref="D25:G25"/>
    <mergeCell ref="I40:I41"/>
    <mergeCell ref="I31:I32"/>
    <mergeCell ref="C31:D31"/>
    <mergeCell ref="E31:F31"/>
    <mergeCell ref="G31:H31"/>
    <mergeCell ref="A40:A41"/>
    <mergeCell ref="C40:D41"/>
    <mergeCell ref="G40:H41"/>
    <mergeCell ref="B40:B41"/>
    <mergeCell ref="E40:E41"/>
  </mergeCells>
  <hyperlinks>
    <hyperlink ref="H25" r:id="rId1" xr:uid="{89B5CFB7-1CAE-4E38-8DA4-71DDA8C893C6}"/>
  </hyperlinks>
  <pageMargins left="0.7" right="0.7" top="1" bottom="0.75" header="0.1875" footer="0.3"/>
  <pageSetup orientation="portrait" r:id="rId2"/>
  <headerFooter>
    <oddHeader>&amp;C&amp;"-,Bold"&amp;14Law Enforcement Officer Training Academy
Physical Readiness Test
Candidate Exit Standards Results</oddHeader>
  </headerFooter>
  <extLst>
    <ext xmlns:x14="http://schemas.microsoft.com/office/spreadsheetml/2009/9/main" uri="{CCE6A557-97BC-4b89-ADB6-D9C93CAAB3DF}">
      <x14:dataValidations xmlns:xm="http://schemas.microsoft.com/office/excel/2006/main" count="1">
        <x14:dataValidation type="list" showInputMessage="1" showErrorMessage="1" xr:uid="{B7FFB0EB-F72F-47B4-9516-FD3B4B5AEC07}">
          <x14:formula1>
            <xm:f>Sheet1!$A$1:$A$21</xm:f>
          </x14:formula1>
          <xm:sqref>D20:G20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A1A3D-D60C-4EB5-9382-E2879768A24C}">
  <dimension ref="A1:A21"/>
  <sheetViews>
    <sheetView workbookViewId="0">
      <selection activeCell="D10" sqref="D10"/>
    </sheetView>
  </sheetViews>
  <sheetFormatPr defaultRowHeight="15" x14ac:dyDescent="0.25"/>
  <cols>
    <col min="1" max="1" width="48.5703125" customWidth="1"/>
  </cols>
  <sheetData>
    <row r="1" spans="1:1" x14ac:dyDescent="0.25">
      <c r="A1" s="38" t="s">
        <v>58</v>
      </c>
    </row>
    <row r="2" spans="1:1" x14ac:dyDescent="0.25">
      <c r="A2" s="38" t="s">
        <v>59</v>
      </c>
    </row>
    <row r="3" spans="1:1" x14ac:dyDescent="0.25">
      <c r="A3" s="38" t="s">
        <v>60</v>
      </c>
    </row>
    <row r="4" spans="1:1" x14ac:dyDescent="0.25">
      <c r="A4" s="38" t="s">
        <v>61</v>
      </c>
    </row>
    <row r="5" spans="1:1" x14ac:dyDescent="0.25">
      <c r="A5" s="38" t="s">
        <v>62</v>
      </c>
    </row>
    <row r="6" spans="1:1" x14ac:dyDescent="0.25">
      <c r="A6" s="38" t="s">
        <v>63</v>
      </c>
    </row>
    <row r="7" spans="1:1" x14ac:dyDescent="0.25">
      <c r="A7" s="38" t="s">
        <v>64</v>
      </c>
    </row>
    <row r="8" spans="1:1" x14ac:dyDescent="0.25">
      <c r="A8" s="38" t="s">
        <v>65</v>
      </c>
    </row>
    <row r="9" spans="1:1" x14ac:dyDescent="0.25">
      <c r="A9" s="38" t="s">
        <v>66</v>
      </c>
    </row>
    <row r="10" spans="1:1" x14ac:dyDescent="0.25">
      <c r="A10" s="38" t="s">
        <v>67</v>
      </c>
    </row>
    <row r="11" spans="1:1" x14ac:dyDescent="0.25">
      <c r="A11" s="38" t="s">
        <v>68</v>
      </c>
    </row>
    <row r="12" spans="1:1" x14ac:dyDescent="0.25">
      <c r="A12" s="38" t="s">
        <v>69</v>
      </c>
    </row>
    <row r="13" spans="1:1" x14ac:dyDescent="0.25">
      <c r="A13" s="38" t="s">
        <v>70</v>
      </c>
    </row>
    <row r="14" spans="1:1" x14ac:dyDescent="0.25">
      <c r="A14" s="38" t="s">
        <v>71</v>
      </c>
    </row>
    <row r="15" spans="1:1" x14ac:dyDescent="0.25">
      <c r="A15" s="38" t="s">
        <v>72</v>
      </c>
    </row>
    <row r="16" spans="1:1" x14ac:dyDescent="0.25">
      <c r="A16" s="38" t="s">
        <v>73</v>
      </c>
    </row>
    <row r="17" spans="1:1" x14ac:dyDescent="0.25">
      <c r="A17" s="38" t="s">
        <v>74</v>
      </c>
    </row>
    <row r="18" spans="1:1" x14ac:dyDescent="0.25">
      <c r="A18" s="38" t="s">
        <v>75</v>
      </c>
    </row>
    <row r="19" spans="1:1" x14ac:dyDescent="0.25">
      <c r="A19" s="38" t="s">
        <v>76</v>
      </c>
    </row>
    <row r="20" spans="1:1" x14ac:dyDescent="0.25">
      <c r="A20" s="38" t="s">
        <v>77</v>
      </c>
    </row>
    <row r="21" spans="1:1" x14ac:dyDescent="0.25">
      <c r="A21" s="38" t="s">
        <v>78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E k F A A B Q S w M E F A A C A A g A P F d c T h q V 7 F m n A A A A + Q A A A B I A H A B D b 2 5 m a W c v U G F j a 2 F n Z S 5 4 b W w g o h g A K K A U A A A A A A A A A A A A A A A A A A A A A A A A A A A A h Y / R C o I w G I V f R X b v N i d G y O + 8 6 D Y h k K L b M Z e O d I a b z X f r o k f q F R L K 6 q 7 L c / g O f O d x u 0 M + d W 1 w V Y P V v c l Q h C k K l J F 9 p U 2 d o d G d w j X K O e y E P I t a B T N s b D p Z n a H G u U t K i P c e + x j 3 Q 0 0 Y p R E 5 F t t S N q o T o T b W C S M V + q y q / y v E 4 f C S 4 Q w n K 5 x Q F u M o o g z I 0 k O h z Z d h s z K m Q H 5 K 2 I y t G w f F l Q n 3 J Z A l A n n f 4 E 9 Q S w M E F A A C A A g A P F d c 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x X X E 5 7 H a h d Q A I A A H o G A A A T A B w A R m 9 y b X V s Y X M v U 2 V j d G l v b j E u b S C i G A A o o B Q A A A A A A A A A A A A A A A A A A A A A A A A A A A C N l N + L G j E Q x 9 8 F / 4 e g L y t s R b 1 r O T y k i H d H b b G I 6 7 U P K i W u o w a z y T a Z H I r 4 v z f x 9 + q 6 N i + B z O Q 7 n 0 x m R k O I T A o S 7 P b q c z 6 X z + k 5 V T A h x U K L i g m b U A T S A 2 0 4 6 g J p E A 6 Y z x G 7 A m l U C P b k d R k C L / + W a j G W c u G 9 M Q 7 l l h Q I A r V X a N W H 7 x q U H o 4 Z 5 4 w u I v U x f A G 9 Q B k P u 7 0 + 6 U M U c x u j v O R 6 W S j 5 R B j O f Y L K Q M n f R U o h + R P M A d D x 7 D D W g z Z C 1 E h B 9 n 8 w M W k U d v 6 j z e C F I h 0 d h b t K R h L t a 7 8 B n V h K p 9 i n Y / u C v W V / 7 t 1 m 8 M l g 7 9 v k P A g p p 0 o 3 H P 7 o j H 9 O x c x G 6 a 9 i O I X o K y r 0 V K q o J b m J h D O 6 Q F d M / n p 9 F v 2 n i c a g i h 6 f l m x s t J c I F a u N T 9 a F J t o k x H g 4 R l j i 9 v x 0 O Y B l h r U 5 A 2 t t C / z y W H Y 0 W 3 O 1 / J l 0 7 J + S n h E k a 7 W k / U l w 4 E y Q W q V e q 3 y 9 B G x P S U L u j T J + L e T 1 W Q R O p M O E Q d B 1 W 5 5 S T P T x v Q 4 W r c 9 W 8 6 F S i e 6 y X e I 9 1 Y j e i a Y x H i X T + V J Z z x g v E t g 1 e k 7 e Y 3 0 P 0 K 3 q 0 4 k z j e y o l U n m F Y k 8 8 z 0 q p s A F D D / 9 J x u p P W b D H b T u Z 2 1 P G J g w B K 2 n h h / u p h D + A o X M t h X 5 b q I 4 O 3 m u t t o i n I O 2 P U r t n o q Z F L w N 6 y W l r r t t x j j D 1 e 3 a S z b E Q / n x U C R p V M 3 Z U S y r K 9 q J S k u I F E m X a m 2 j v X 6 4 0 X u d y e J W O d P B f c q C x X G G U w e Q v A q 0 s 8 t O f z f B e / D X M A W R c 0 + 8 b F P K 5 5 h I n Y H P / w B Q S w E C L Q A U A A I A C A A 8 V 1 x O G p X s W a c A A A D 5 A A A A E g A A A A A A A A A A A A A A A A A A A A A A Q 2 9 u Z m l n L 1 B h Y 2 t h Z 2 U u e G 1 s U E s B A i 0 A F A A C A A g A P F d c T g / K 6 a u k A A A A 6 Q A A A B M A A A A A A A A A A A A A A A A A 8 w A A A F t D b 2 5 0 Z W 5 0 X 1 R 5 c G V z X S 5 4 b W x Q S w E C L Q A U A A I A C A A 8 V 1 x O e x 2 o X U A C A A B 6 B g A A E w A A A A A A A A A A A A A A A A D k A Q A A R m 9 y b X V s Y X M v U 2 V j d G l v b j E u b V B L B Q Y A A A A A A w A D A M I A A A B x B A 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f H A A A A A A A A L 0 c 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D Y W 5 k a W R h d G U l M j B S Z X N 1 b H R z P C 9 J d G V t U G F 0 a D 4 8 L 0 l 0 Z W 1 M b 2 N h d G l v b j 4 8 U 3 R h Y m x l R W 5 0 c m l l c z 4 8 R W 5 0 c n k g V H l w Z T 0 i S X N Q c m l 2 Y X R l I i B W Y W x 1 Z T 0 i b D A i I C 8 + P E V u d H J 5 I F R 5 c G U 9 I k 5 h b W V V c G R h d G V k Q W Z 0 Z X J G a W x s I i B W Y W x 1 Z T 0 i b D A 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l Z E N v b X B s Z X R l U m V z d W x 0 V G 9 X b 3 J r c 2 h l Z X Q i I F Z h b H V l P S J s M S I g L z 4 8 R W 5 0 c n k g V H l w Z T 0 i Q W R k Z W R U b 0 R h d G F N b 2 R l b C I g V m F s d W U 9 I m w w I i A v P j x F b n R y e S B U e X B l P S J G a W x s Q 2 9 1 b n Q i I F Z h b H V l P S J s M z Q x O S I g L z 4 8 R W 5 0 c n k g V H l w Z T 0 i R m l s b E V y c m 9 y Q 2 9 k Z S I g V m F s d W U 9 I n N V b m t u b 3 d u I i A v P j x F b n R y e S B U e X B l P S J G a W x s R X J y b 3 J D b 3 V u d C I g V m F s d W U 9 I m w w I i A v P j x F b n R y e S B U e X B l P S J G a W x s T G F z d F V w Z G F 0 Z W Q i I F Z h b H V l P S J k M j A x O S 0 w M i 0 y O F Q x N j o 1 N z o 0 N y 4 1 O T g z M T U 5 W i I g L z 4 8 R W 5 0 c n k g V H l w Z T 0 i R m l s b E N v b H V t b l R 5 c G V z I i B W Y W x 1 Z T 0 i c 0 F B W U d B d 0 F I Q U F N Q U F 3 Q U R B Q U F B Q U F N R E F 3 Q T 0 i I C 8 + P E V u d H J 5 I F R 5 c G U 9 I k Z p b G x D b 2 x 1 b W 5 O Y W 1 l c y I g V m F s d W U 9 I n N b J n F 1 b 3 Q 7 Q 2 F u Z G l k Y X R l I E 5 1 b W J l c l x u J n F 1 b 3 Q 7 L C Z x d W 9 0 O 0 F 0 d G V t c H Q m c X V v d D s s J n F 1 b 3 Q 7 Q 2 F u Z G l k Y X R l I F N l e C Z x d W 9 0 O y w m c X V v d D t D Y W 5 k a W R h d G U g Q W d l J n F 1 b 3 Q 7 L C Z x d W 9 0 O z E u N S B N a W x l I F J 1 b i A g I C A g I C A g I C A g I C A g I C A g I C A g I C A g I C A g I C A g Q 2 9 t c G x l d G V k I G l u I D I w O j I w P y Z x d W 9 0 O y w m c X V v d D t J Z i A x L j U g T W l s Z S B S d W 4 g R m F p b C A g I C A g I C A g I C A g I C A g I C A g I C h U a W 1 l I G l u I E 1 p b n V 0 Z X M 6 U 2 V j b 2 5 k c y k m c X V v d D s s J n F 1 b 3 Q 7 M z A w b S B S d W 4 g I C A g I C A g I C A g I C A g I C A g I C A g I C A g I C A g I C A g I C A g I E N v b X B s Z X R l Z C B p b i A 4 M i B z Z W N v b m R z P y Z x d W 9 0 O y w m c X V v d D t J Z i A z M D B t I F J 1 b i B G Y W l s I C A g I C A g I C A g I C A g I C A g I C A g I C A g I C A g I C A g I C A g K F R p b W U g a W 4 g U 2 V j b 2 5 k c y k m c X V v d D s s J n F 1 b 3 Q 7 U H V z a C B V c H M g I C A g I C A g I C A g I C A g I C A g I C A g I C A g I C A g I C A g I C A g I C A g I C A x O C B D b 2 1 w b G V 0 Z W Q / J n F 1 b 3 Q 7 L C Z x d W 9 0 O 0 l m I F B 1 c 2 g g V X B z I E Z h a W w g I C A g I C A g I C A g I C A g I C A g I C A g I C A g I C A g K C M g b 2 Y g U H V z a C B V c H M g Q 2 9 t c G x l d G V k K S Z x d W 9 0 O y w m c X V v d D t T a X Q t V X B z I C A g I C A g I C A g I C A g I C A g I C A g I C A g I C A g I C A g I C A g I C A g I C A g I D I 0 I E N v b X B s Z X R l Z D 8 m c X V v d D s s J n F 1 b 3 Q 7 S W Y g U 2 l 0 L V V w c y B G Y W l s I C A g I C A g I C A g I C A g I C A g I C A g I C A g I C A g I C A g I C A g I C g j I G 9 m I F N 1 Y 2 N l c 3 N m d W w g U 2 l 0 L V V w c y k m c X V v d D s s J n F 1 b 3 Q 7 V m V y d G l j Y W w g S n V t c C A g I C A g I C A g I C A g I C A g I C A g I C A g I C A g I C A g I C A g M T E u N S B J b m N o Z X M g U m V h Y 2 h l Z D 8 m c X V v d D s s J n F 1 b 3 Q 7 S W Y g V m V y d G l j Y W w g S n V t c C B G Y W l s I C A g I C A g I C A g I C A g I C A g I C A g I C A g I C h J b m N o Z X M g U m V h Y 2 h l Z C k m c X V v d D s s J n F 1 b 3 Q 7 Q W d p b G l 0 e S B S d W 4 g I C A g I C A g I C A g I C A g I C A g I C A g I C A g Q 2 9 t c G x l d G V k I G l u I D I z L j Q g U 2 V j b 2 5 k c z 8 m c X V v d D s s J n F 1 b 3 Q 7 S W Y g Q W d s a X R 5 I F J 1 b i B G Y W l s I C A g I C A g I C A g I C A g I C A g I C A g K F R p b W U g S W 4 g U 2 V j b 2 5 k c y k m c X V v d D s s J n F 1 b 3 Q 7 I y B Q Y X N z Z W Q g R X Z l b n R z J n F 1 b 3 Q 7 L C Z x d W 9 0 O y M g R m F p b G V k I E V 2 Z W 5 0 c y Z x d W 9 0 O y w m c X V v d D s j I G 9 m I F N r a X B w Z W Q g R X Z l b n R z J n F 1 b 3 Q 7 L C Z x d W 9 0 O 0 1 l d C B F b n R y Y W 5 j Z S B Q U l Q g U m V x d W l y Z W 1 l b n R z P y Z x d W 9 0 O 1 0 i I C 8 + P E V u d H J 5 I F R 5 c G U 9 I k Z p b G x T d G F 0 d X M i I F Z h b H V l P S J z Q 2 9 t c G x l d G U i I C 8 + P E V u d H J 5 I F R 5 c G U 9 I l J l b G F 0 a W 9 u c 2 h p c E l u Z m 9 D b 2 5 0 Y W l u Z X I i I F Z h b H V l P S J z e y Z x d W 9 0 O 2 N v b H V t b k N v d W 5 0 J n F 1 b 3 Q 7 O j I w L C Z x d W 9 0 O 2 t l e U N v b H V t b k 5 h b W V z J n F 1 b 3 Q 7 O l t d L C Z x d W 9 0 O 3 F 1 Z X J 5 U m V s Y X R p b 2 5 z a G l w c y Z x d W 9 0 O z p b X S w m c X V v d D t j b 2 x 1 b W 5 J Z G V u d G l 0 a W V z J n F 1 b 3 Q 7 O l s m c X V v d D t T Z W N 0 a W 9 u M S 9 D Y W 5 k a W R h d G U g U m V z d W x 0 c y 9 D a G F u Z 2 V k I F R 5 c G U u e 0 N h b m R p Z G F 0 Z S B O d W 1 i Z X J c b i w w f S Z x d W 9 0 O y w m c X V v d D t T Z W N 0 a W 9 u M S 9 D Y W 5 k a W R h d G U g U m V z d W x 0 c y 9 D a G F u Z 2 V k I F R 5 c G U u e 0 F 0 d G V t c H Q s M X 0 m c X V v d D s s J n F 1 b 3 Q 7 U 2 V j d G l v b j E v Q 2 F u Z G l k Y X R l I F J l c 3 V s d H M v Q 2 h h b m d l Z C B U e X B l L n t D Y W 5 k a W R h d G U g U 2 V 4 L D J 9 J n F 1 b 3 Q 7 L C Z x d W 9 0 O 1 N l Y 3 R p b 2 4 x L 0 N h b m R p Z G F 0 Z S B S Z X N 1 b H R z L 0 N o Y W 5 n Z W Q g V H l w Z S 5 7 Q 2 F u Z G l k Y X R l I E F n Z S w z f S Z x d W 9 0 O y w m c X V v d D t T Z W N 0 a W 9 u M S 9 D Y W 5 k a W R h d G U g U m V z d W x 0 c y 9 D a G F u Z 2 V k I F R 5 c G U u e z E u N S B N a W x l I F J 1 b i A g I C A g I C A g I C A g I C A g I C A g I C A g I C A g I C A g I C A g Q 2 9 t c G x l d G V k I G l u I D I w O j I w P y w 0 f S Z x d W 9 0 O y w m c X V v d D t T Z W N 0 a W 9 u M S 9 D Y W 5 k a W R h d G U g U m V z d W x 0 c y 9 D a G F u Z 2 V k I F R 5 c G U u e 0 l m I D E u N S B N a W x l I F J 1 b i B G Y W l s I C A g I C A g I C A g I C A g I C A g I C A g K F R p b W U g a W 4 g T W l u d X R l c z p T Z W N v b m R z K S w 1 f S Z x d W 9 0 O y w m c X V v d D t T Z W N 0 a W 9 u M S 9 D Y W 5 k a W R h d G U g U m V z d W x 0 c y 9 D a G F u Z 2 V k I F R 5 c G U u e z M w M G 0 g U n V u I C A g I C A g I C A g I C A g I C A g I C A g I C A g I C A g I C A g I C A g I C B D b 2 1 w b G V 0 Z W Q g a W 4 g O D I g c 2 V j b 2 5 k c z 8 s N n 0 m c X V v d D s s J n F 1 b 3 Q 7 U 2 V j d G l v b j E v Q 2 F u Z G l k Y X R l I F J l c 3 V s d H M v Q 2 h h b m d l Z C B U e X B l L n t J Z i A z M D B t I F J 1 b i B G Y W l s I C A g I C A g I C A g I C A g I C A g I C A g I C A g I C A g I C A g I C A g K F R p b W U g a W 4 g U 2 V j b 2 5 k c y k s N 3 0 m c X V v d D s s J n F 1 b 3 Q 7 U 2 V j d G l v b j E v Q 2 F u Z G l k Y X R l I F J l c 3 V s d H M v Q 2 h h b m d l Z C B U e X B l L n t Q d X N o I F V w c y A g I C A g I C A g I C A g I C A g I C A g I C A g I C A g I C A g I C A g I C A g I C A g I D E 4 I E N v b X B s Z X R l Z D 8 s O H 0 m c X V v d D s s J n F 1 b 3 Q 7 U 2 V j d G l v b j E v Q 2 F u Z G l k Y X R l I F J l c 3 V s d H M v Q 2 h h b m d l Z C B U e X B l L n t J Z i B Q d X N o I F V w c y B G Y W l s I C A g I C A g I C A g I C A g I C A g I C A g I C A g I C A g I C g j I G 9 m I F B 1 c 2 g g V X B z I E N v b X B s Z X R l Z C k s O X 0 m c X V v d D s s J n F 1 b 3 Q 7 U 2 V j d G l v b j E v Q 2 F u Z G l k Y X R l I F J l c 3 V s d H M v Q 2 h h b m d l Z C B U e X B l L n t T a X Q t V X B z I C A g I C A g I C A g I C A g I C A g I C A g I C A g I C A g I C A g I C A g I C A g I C A g I D I 0 I E N v b X B s Z X R l Z D 8 s M T B 9 J n F 1 b 3 Q 7 L C Z x d W 9 0 O 1 N l Y 3 R p b 2 4 x L 0 N h b m R p Z G F 0 Z S B S Z X N 1 b H R z L 0 N o Y W 5 n Z W Q g V H l w Z S 5 7 S W Y g U 2 l 0 L V V w c y B G Y W l s I C A g I C A g I C A g I C A g I C A g I C A g I C A g I C A g I C A g I C A g I C g j I G 9 m I F N 1 Y 2 N l c 3 N m d W w g U 2 l 0 L V V w c y k s M T F 9 J n F 1 b 3 Q 7 L C Z x d W 9 0 O 1 N l Y 3 R p b 2 4 x L 0 N h b m R p Z G F 0 Z S B S Z X N 1 b H R z L 0 N o Y W 5 n Z W Q g V H l w Z S 5 7 V m V y d G l j Y W w g S n V t c C A g I C A g I C A g I C A g I C A g I C A g I C A g I C A g I C A g I C A g M T E u N S B J b m N o Z X M g U m V h Y 2 h l Z D 8 s M T J 9 J n F 1 b 3 Q 7 L C Z x d W 9 0 O 1 N l Y 3 R p b 2 4 x L 0 N h b m R p Z G F 0 Z S B S Z X N 1 b H R z L 0 N o Y W 5 n Z W Q g V H l w Z S 5 7 S W Y g V m V y d G l j Y W w g S n V t c C B G Y W l s I C A g I C A g I C A g I C A g I C A g I C A g I C A g I C h J b m N o Z X M g U m V h Y 2 h l Z C k s M T N 9 J n F 1 b 3 Q 7 L C Z x d W 9 0 O 1 N l Y 3 R p b 2 4 x L 0 N h b m R p Z G F 0 Z S B S Z X N 1 b H R z L 0 N o Y W 5 n Z W Q g V H l w Z S 5 7 Q W d p b G l 0 e S B S d W 4 g I C A g I C A g I C A g I C A g I C A g I C A g I C A g Q 2 9 t c G x l d G V k I G l u I D I z L j Q g U 2 V j b 2 5 k c z 8 s M T R 9 J n F 1 b 3 Q 7 L C Z x d W 9 0 O 1 N l Y 3 R p b 2 4 x L 0 N h b m R p Z G F 0 Z S B S Z X N 1 b H R z L 0 N o Y W 5 n Z W Q g V H l w Z S 5 7 S W Y g Q W d s a X R 5 I F J 1 b i B G Y W l s I C A g I C A g I C A g I C A g I C A g I C A g K F R p b W U g S W 4 g U 2 V j b 2 5 k c y k s M T V 9 J n F 1 b 3 Q 7 L C Z x d W 9 0 O 1 N l Y 3 R p b 2 4 x L 0 N h b m R p Z G F 0 Z S B S Z X N 1 b H R z L 0 N o Y W 5 n Z W Q g V H l w Z S 5 7 I y B Q Y X N z Z W Q g R X Z l b n R z L D E 2 f S Z x d W 9 0 O y w m c X V v d D t T Z W N 0 a W 9 u M S 9 D Y W 5 k a W R h d G U g U m V z d W x 0 c y 9 D a G F u Z 2 V k I F R 5 c G U u e y M g R m F p b G V k I E V 2 Z W 5 0 c y w x N 3 0 m c X V v d D s s J n F 1 b 3 Q 7 U 2 V j d G l v b j E v Q 2 F u Z G l k Y X R l I F J l c 3 V s d H M v Q 2 h h b m d l Z C B U e X B l L n s j I G 9 m I F N r a X B w Z W Q g R X Z l b n R z L D E 4 f S Z x d W 9 0 O y w m c X V v d D t T Z W N 0 a W 9 u M S 9 D Y W 5 k a W R h d G U g U m V z d W x 0 c y 9 D a G F u Z 2 V k I F R 5 c G U u e 0 1 l d C B F b n R y Y W 5 j Z S B Q U l Q g U m V x d W l y Z W 1 l b n R z P y w x O X 0 m c X V v d D t d L C Z x d W 9 0 O 0 N v b H V t b k N v d W 5 0 J n F 1 b 3 Q 7 O j I w L C Z x d W 9 0 O 0 t l e U N v b H V t b k 5 h b W V z J n F 1 b 3 Q 7 O l t d L C Z x d W 9 0 O 0 N v b H V t b k l k Z W 5 0 a X R p Z X M m c X V v d D s 6 W y Z x d W 9 0 O 1 N l Y 3 R p b 2 4 x L 0 N h b m R p Z G F 0 Z S B S Z X N 1 b H R z L 0 N o Y W 5 n Z W Q g V H l w Z S 5 7 Q 2 F u Z G l k Y X R l I E 5 1 b W J l c l x u L D B 9 J n F 1 b 3 Q 7 L C Z x d W 9 0 O 1 N l Y 3 R p b 2 4 x L 0 N h b m R p Z G F 0 Z S B S Z X N 1 b H R z L 0 N o Y W 5 n Z W Q g V H l w Z S 5 7 Q X R 0 Z W 1 w d C w x f S Z x d W 9 0 O y w m c X V v d D t T Z W N 0 a W 9 u M S 9 D Y W 5 k a W R h d G U g U m V z d W x 0 c y 9 D a G F u Z 2 V k I F R 5 c G U u e 0 N h b m R p Z G F 0 Z S B T Z X g s M n 0 m c X V v d D s s J n F 1 b 3 Q 7 U 2 V j d G l v b j E v Q 2 F u Z G l k Y X R l I F J l c 3 V s d H M v Q 2 h h b m d l Z C B U e X B l L n t D Y W 5 k a W R h d G U g Q W d l L D N 9 J n F 1 b 3 Q 7 L C Z x d W 9 0 O 1 N l Y 3 R p b 2 4 x L 0 N h b m R p Z G F 0 Z S B S Z X N 1 b H R z L 0 N o Y W 5 n Z W Q g V H l w Z S 5 7 M S 4 1 I E 1 p b G U g U n V u I C A g I C A g I C A g I C A g I C A g I C A g I C A g I C A g I C A g I C B D b 2 1 w b G V 0 Z W Q g a W 4 g M j A 6 M j A / L D R 9 J n F 1 b 3 Q 7 L C Z x d W 9 0 O 1 N l Y 3 R p b 2 4 x L 0 N h b m R p Z G F 0 Z S B S Z X N 1 b H R z L 0 N o Y W 5 n Z W Q g V H l w Z S 5 7 S W Y g M S 4 1 I E 1 p b G U g U n V u I E Z h a W w g I C A g I C A g I C A g I C A g I C A g I C A o V G l t Z S B p b i B N a W 5 1 d G V z O l N l Y 2 9 u Z H M p L D V 9 J n F 1 b 3 Q 7 L C Z x d W 9 0 O 1 N l Y 3 R p b 2 4 x L 0 N h b m R p Z G F 0 Z S B S Z X N 1 b H R z L 0 N o Y W 5 n Z W Q g V H l w Z S 5 7 M z A w b S B S d W 4 g I C A g I C A g I C A g I C A g I C A g I C A g I C A g I C A g I C A g I C A g I E N v b X B s Z X R l Z C B p b i A 4 M i B z Z W N v b m R z P y w 2 f S Z x d W 9 0 O y w m c X V v d D t T Z W N 0 a W 9 u M S 9 D Y W 5 k a W R h d G U g U m V z d W x 0 c y 9 D a G F u Z 2 V k I F R 5 c G U u e 0 l m I D M w M G 0 g U n V u I E Z h a W w g I C A g I C A g I C A g I C A g I C A g I C A g I C A g I C A g I C A g I C A o V G l t Z S B p b i B T Z W N v b m R z K S w 3 f S Z x d W 9 0 O y w m c X V v d D t T Z W N 0 a W 9 u M S 9 D Y W 5 k a W R h d G U g U m V z d W x 0 c y 9 D a G F u Z 2 V k I F R 5 c G U u e 1 B 1 c 2 g g V X B z I C A g I C A g I C A g I C A g I C A g I C A g I C A g I C A g I C A g I C A g I C A g I C A g M T g g Q 2 9 t c G x l d G V k P y w 4 f S Z x d W 9 0 O y w m c X V v d D t T Z W N 0 a W 9 u M S 9 D Y W 5 k a W R h d G U g U m V z d W x 0 c y 9 D a G F u Z 2 V k I F R 5 c G U u e 0 l m I F B 1 c 2 g g V X B z I E Z h a W w g I C A g I C A g I C A g I C A g I C A g I C A g I C A g I C A g K C M g b 2 Y g U H V z a C B V c H M g Q 2 9 t c G x l d G V k K S w 5 f S Z x d W 9 0 O y w m c X V v d D t T Z W N 0 a W 9 u M S 9 D Y W 5 k a W R h d G U g U m V z d W x 0 c y 9 D a G F u Z 2 V k I F R 5 c G U u e 1 N p d C 1 V c H M g I C A g I C A g I C A g I C A g I C A g I C A g I C A g I C A g I C A g I C A g I C A g I C A g M j Q g Q 2 9 t c G x l d G V k P y w x M H 0 m c X V v d D s s J n F 1 b 3 Q 7 U 2 V j d G l v b j E v Q 2 F u Z G l k Y X R l I F J l c 3 V s d H M v Q 2 h h b m d l Z C B U e X B l L n t J Z i B T a X Q t V X B z I E Z h a W w g I C A g I C A g I C A g I C A g I C A g I C A g I C A g I C A g I C A g I C A g K C M g b 2 Y g U 3 V j Y 2 V z c 2 Z 1 b C B T a X Q t V X B z K S w x M X 0 m c X V v d D s s J n F 1 b 3 Q 7 U 2 V j d G l v b j E v Q 2 F u Z G l k Y X R l I F J l c 3 V s d H M v Q 2 h h b m d l Z C B U e X B l L n t W Z X J 0 a W N h b C B K d W 1 w I C A g I C A g I C A g I C A g I C A g I C A g I C A g I C A g I C A g I C A x M S 4 1 I E l u Y 2 h l c y B S Z W F j a G V k P y w x M n 0 m c X V v d D s s J n F 1 b 3 Q 7 U 2 V j d G l v b j E v Q 2 F u Z G l k Y X R l I F J l c 3 V s d H M v Q 2 h h b m d l Z C B U e X B l L n t J Z i B W Z X J 0 a W N h b C B K d W 1 w I E Z h a W w g I C A g I C A g I C A g I C A g I C A g I C A g I C A g K E l u Y 2 h l c y B S Z W F j a G V k K S w x M 3 0 m c X V v d D s s J n F 1 b 3 Q 7 U 2 V j d G l v b j E v Q 2 F u Z G l k Y X R l I F J l c 3 V s d H M v Q 2 h h b m d l Z C B U e X B l L n t B Z 2 l s a X R 5 I F J 1 b i A g I C A g I C A g I C A g I C A g I C A g I C A g I C B D b 2 1 w b G V 0 Z W Q g a W 4 g M j M u N C B T Z W N v b m R z P y w x N H 0 m c X V v d D s s J n F 1 b 3 Q 7 U 2 V j d G l v b j E v Q 2 F u Z G l k Y X R l I F J l c 3 V s d H M v Q 2 h h b m d l Z C B U e X B l L n t J Z i B B Z 2 x p d H k g U n V u I E Z h a W w g I C A g I C A g I C A g I C A g I C A g I C A o V G l t Z S B J b i B T Z W N v b m R z K S w x N X 0 m c X V v d D s s J n F 1 b 3 Q 7 U 2 V j d G l v b j E v Q 2 F u Z G l k Y X R l I F J l c 3 V s d H M v Q 2 h h b m d l Z C B U e X B l L n s j I F B h c 3 N l Z C B F d m V u d H M s M T Z 9 J n F 1 b 3 Q 7 L C Z x d W 9 0 O 1 N l Y 3 R p b 2 4 x L 0 N h b m R p Z G F 0 Z S B S Z X N 1 b H R z L 0 N o Y W 5 n Z W Q g V H l w Z S 5 7 I y B G Y W l s Z W Q g R X Z l b n R z L D E 3 f S Z x d W 9 0 O y w m c X V v d D t T Z W N 0 a W 9 u M S 9 D Y W 5 k a W R h d G U g U m V z d W x 0 c y 9 D a G F u Z 2 V k I F R 5 c G U u e y M g b 2 Y g U 2 t p c H B l Z C B F d m V u d H M s M T h 9 J n F 1 b 3 Q 7 L C Z x d W 9 0 O 1 N l Y 3 R p b 2 4 x L 0 N h b m R p Z G F 0 Z S B S Z X N 1 b H R z L 0 N o Y W 5 n Z W Q g V H l w Z S 5 7 T W V 0 I E V u d H J h b m N l I F B S V C B S Z X F 1 a X J l b W V u d H M / L D E 5 f S Z x d W 9 0 O 1 0 s J n F 1 b 3 Q 7 U m V s Y X R p b 2 5 z a G l w S W 5 m b y Z x d W 9 0 O z p b X X 0 i I C 8 + P C 9 T d G F i b G V F b n R y a W V z P j w v S X R l b T 4 8 S X R l b T 4 8 S X R l b U x v Y 2 F 0 a W 9 u P j x J d G V t V H l w Z T 5 G b 3 J t d W x h P C 9 J d G V t V H l w Z T 4 8 S X R l b V B h d G g + U 2 V j d G l v b j E v Q 2 F u Z G l k Y X R l J T I w U m V z d W x 0 c y 9 T b 3 V y Y 2 U 8 L 0 l 0 Z W 1 Q Y X R o P j w v S X R l b U x v Y 2 F 0 a W 9 u P j x T d G F i b G V F b n R y a W V z I C 8 + P C 9 J d G V t P j x J d G V t P j x J d G V t T G 9 j Y X R p b 2 4 + P E l 0 Z W 1 U e X B l P k Z v c m 1 1 b G E 8 L 0 l 0 Z W 1 U e X B l P j x J d G V t U G F 0 a D 5 T Z W N 0 a W 9 u M S 9 D Y W 5 k a W R h d G U l M j B S Z X N 1 b H R z L 0 N h b m R p Z G F 0 Z S U y M F J l c 3 V s d H N f U 2 h l Z X Q 8 L 0 l 0 Z W 1 Q Y X R o P j w v S X R l b U x v Y 2 F 0 a W 9 u P j x T d G F i b G V F b n R y a W V z I C 8 + P C 9 J d G V t P j x J d G V t P j x J d G V t T G 9 j Y X R p b 2 4 + P E l 0 Z W 1 U e X B l P k Z v c m 1 1 b G E 8 L 0 l 0 Z W 1 U e X B l P j x J d G V t U G F 0 a D 5 T Z W N 0 a W 9 u M S 9 D Y W 5 k a W R h d G U l M j B S Z X N 1 b H R z L 1 B y b 2 1 v d G V k J T I w S G V h Z G V y c z w v S X R l b V B h d G g + P C 9 J d G V t T G 9 j Y X R p b 2 4 + P F N 0 Y W J s Z U V u d H J p Z X M g L z 4 8 L 0 l 0 Z W 0 + P E l 0 Z W 0 + P E l 0 Z W 1 M b 2 N h d G l v b j 4 8 S X R l b V R 5 c G U + R m 9 y b X V s Y T w v S X R l b V R 5 c G U + P E l 0 Z W 1 Q Y X R o P l N l Y 3 R p b 2 4 x L 0 N h b m R p Z G F 0 Z S U y M F J l c 3 V s d H M v Q 2 h h b m d l Z C U y M F R 5 c G U 8 L 0 l 0 Z W 1 Q Y X R o P j w v S X R l b U x v Y 2 F 0 a W 9 u P j x T d G F i b G V F b n R y a W V z I C 8 + P C 9 J d G V t P j w v S X R l b X M + P C 9 M b 2 N h b F B h Y 2 t h Z 2 V N Z X R h Z G F 0 Y U Z p b G U + F g A A A F B L B Q Y A A A A A A A A A A A A A A A A A A A A A A A D a A A A A A Q A A A N C M n d 8 B F d E R j H o A w E / C l + s B A A A A W K T o a R M t n 0 C 9 i 1 D p g G a U b w A A A A A C A A A A A A A D Z g A A w A A A A B A A A A A B E b z G T G 7 o 4 H h o d x h M f 6 1 3 A A A A A A S A A A C g A A A A E A A A A N A z I J e D j n o G W X p Z 1 n W a g M x Q A A A A I B 0 C 5 I x l q k E H o K Q X V m k P S X i 9 2 R b a J 8 P 8 k E t f w J F q j K Q K K P g x r N c N 3 t E e V + x D R N R U L B / A h N c t x H 1 + f a 0 + D M Q b k D z x R K y A s q 0 h v 4 k u e S k y b X E U A A A A P v y z 5 8 N + Q Q y A S Y 2 9 Y E N Z C t / B 9 N E = < / D a t a M a s h u p > 
</file>

<file path=customXml/itemProps1.xml><?xml version="1.0" encoding="utf-8"?>
<ds:datastoreItem xmlns:ds="http://schemas.openxmlformats.org/officeDocument/2006/customXml" ds:itemID="{533D66CF-4F24-40B7-85D4-560A68DDDB1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Candidate Results1</vt:lpstr>
      <vt:lpstr>Sheet2</vt:lpstr>
      <vt:lpstr>Academy PRT Results Summary</vt:lpstr>
      <vt:lpstr>Sheet1</vt:lpstr>
    </vt:vector>
  </TitlesOfParts>
  <Company>WIDOJ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Billig, Ashley K.</dc:creator>
  <cp:lastModifiedBy>Vike, Dana G.</cp:lastModifiedBy>
  <dcterms:created xsi:type="dcterms:W3CDTF">2019-02-27T14:47:30Z</dcterms:created>
  <dcterms:modified xsi:type="dcterms:W3CDTF">2021-01-06T20:34:07Z</dcterms:modified>
</cp:coreProperties>
</file>